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440" windowHeight="11040" activeTab="0"/>
  </bookViews>
  <sheets>
    <sheet name="Горны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<sst xmlns="http://schemas.openxmlformats.org/spreadsheetml/2006/main" count="1424" uniqueCount="1244">
  <si>
    <t>F8:K208*42</t>
  </si>
  <si>
    <t>Показатели оценки эффективности деятельности органов местного самоуправления городских округов и муниципальных районов</t>
  </si>
  <si>
    <t>Наименование показателя</t>
  </si>
  <si>
    <t>Единица измерения</t>
  </si>
  <si>
    <t>Факт</t>
  </si>
  <si>
    <t>План</t>
  </si>
  <si>
    <t>Примечание</t>
  </si>
  <si>
    <t>2014(Факт)</t>
  </si>
  <si>
    <t>2015(Факт)</t>
  </si>
  <si>
    <t>2016(План)</t>
  </si>
  <si>
    <t>2017(План)</t>
  </si>
  <si>
    <t>2018(План)</t>
  </si>
  <si>
    <t>I. Экономическое развитие</t>
  </si>
  <si>
    <t>1.</t>
  </si>
  <si>
    <t>Число субъектов малого и среднего предпринимательства</t>
  </si>
  <si>
    <t>1. 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</si>
  <si>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</si>
  <si>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USER_DT_71632.VAL!IDPOK,CALLVL,CALEN,UNITS,D1,D2,D3!310002983,1,01.01.2014,55589,1,1,98201</t>
  </si>
  <si>
    <t>USER_DT_71632.VAL!IDPOK,CALLVL,CALEN,UNITS,D1,D2,D3!310002983,1,01.01.2015,55589,1,1,98201</t>
  </si>
  <si>
    <t>USER_DT_71632.VAL!IDPOK,CALLVL,CALEN,UNITS,D1,D2,D3!310002983,1,01.01.2016,55589,3,1,98201</t>
  </si>
  <si>
    <t>USER_DT_71632.VAL!IDPOK,CALLVL,CALEN,UNITS,D1,D2,D3!310002983,1,01.01.2017,55589,3,1,98201</t>
  </si>
  <si>
    <t>USER_DT_71632.VAL!IDPOK,CALLVL,CALEN,UNITS,D1,D2,D3!310002983,1,01.01.2018,55589,3,1,98201</t>
  </si>
  <si>
    <t>USER_DT_71632.COMENT!IDPOK,CALLVL,CALEN,UNITS,D1,D2,D3!310002983,1,01.01.2015,55589,1,1,98201</t>
  </si>
  <si>
    <t>Справочно:</t>
  </si>
  <si>
    <t>Число субъектов малого и среднего предпринимательства, единиц</t>
  </si>
  <si>
    <t>единиц</t>
  </si>
  <si>
    <t>USER_DT_71632.VAL!IDPOK,CALLVL,CALEN,UNITS,D1,D2,D3!310002986,1,01.01.2014,5967,1,1,98201</t>
  </si>
  <si>
    <t>USER_DT_71632.VAL!IDPOK,CALLVL,CALEN,UNITS,D1,D2,D3!310002986,1,01.01.2015,5967,1,1,98201</t>
  </si>
  <si>
    <t>USER_DT_71632.VAL!IDPOK,CALLVL,CALEN,UNITS,D1,D2,D3!310002986,1,01.01.2016,5967,3,1,98201</t>
  </si>
  <si>
    <t>USER_DT_71632.VAL!IDPOK,CALLVL,CALEN,UNITS,D1,D2,D3!310002986,1,01.01.2017,5967,3,1,98201</t>
  </si>
  <si>
    <t>USER_DT_71632.VAL!IDPOK,CALLVL,CALEN,UNITS,D1,D2,D3!310002986,1,01.01.2018,5967,3,1,98201</t>
  </si>
  <si>
    <t>USER_DT_71632.COMENT!IDPOK,CALLVL,CALEN,UNITS,D1,D2,D3!310002986,1,01.01.2015,5967,1,1,98201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</si>
  <si>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</si>
  <si>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</si>
  <si>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%</t>
  </si>
  <si>
    <t>%</t>
  </si>
  <si>
    <t>USER_DT_71632.VAL!IDPOK,CALLVL,CALEN,UNITS,D1,D2,D3!310002989,1,01.01.2014,6015,1,1,98201</t>
  </si>
  <si>
    <t>USER_DT_71632.VAL!IDPOK,CALLVL,CALEN,UNITS,D1,D2,D3!310002989,1,01.01.2015,6015,1,1,98201</t>
  </si>
  <si>
    <t>USER_DT_71632.VAL!IDPOK,CALLVL,CALEN,UNITS,D1,D2,D3!310002989,1,01.01.2016,6015,3,1,98201</t>
  </si>
  <si>
    <t>USER_DT_71632.VAL!IDPOK,CALLVL,CALEN,UNITS,D1,D2,D3!310002989,1,01.01.2017,6015,3,1,98201</t>
  </si>
  <si>
    <t>USER_DT_71632.VAL!IDPOK,CALLVL,CALEN,UNITS,D1,D2,D3!310002989,1,01.01.2018,6015,3,1,98201</t>
  </si>
  <si>
    <t>USER_DT_71632.COMENT!IDPOK,CALLVL,CALEN,UNITS,D1,D2,D3!310002989,1,01.01.2015,6015,1,1,98201</t>
  </si>
  <si>
    <t>Среднесписочная численность работников (без внешних совместителей) малых предприятий</t>
  </si>
  <si>
    <t>Среднесписочная численность работников (без внешних совместителей) малых предприятий, человек</t>
  </si>
  <si>
    <t>человек</t>
  </si>
  <si>
    <t>USER_DT_71632.VAL!IDPOK,CALLVL,CALEN,UNITS,D1,D2,D3!310002992,1,01.01.2014,6041,1,1,98201</t>
  </si>
  <si>
    <t>USER_DT_71632.VAL!IDPOK,CALLVL,CALEN,UNITS,D1,D2,D3!310002992,1,01.01.2015,6041,1,1,98201</t>
  </si>
  <si>
    <t>USER_DT_71632.VAL!IDPOK,CALLVL,CALEN,UNITS,D1,D2,D3!310002992,1,01.01.2016,6041,3,1,98201</t>
  </si>
  <si>
    <t>USER_DT_71632.VAL!IDPOK,CALLVL,CALEN,UNITS,D1,D2,D3!310002992,1,01.01.2017,6041,3,1,98201</t>
  </si>
  <si>
    <t>USER_DT_71632.VAL!IDPOK,CALLVL,CALEN,UNITS,D1,D2,D3!310002992,1,01.01.2018,6041,3,1,98201</t>
  </si>
  <si>
    <t>USER_DT_71632.COMENT!IDPOK,CALLVL,CALEN,UNITS,D1,D2,D3!310002992,1,01.01.2015,6041,1,1,98201</t>
  </si>
  <si>
    <t>Среднесписочная численность работников (без внешних совместителей) средних предприятий</t>
  </si>
  <si>
    <t>Среднесписочная численность работников (без внешних совместителей) средних предприятий, человек</t>
  </si>
  <si>
    <t>USER_DT_71632.VAL!IDPOK,CALLVL,CALEN,UNITS,D1,D2,D3!310002995,1,01.01.2014,6041,1,1,98201</t>
  </si>
  <si>
    <t>USER_DT_71632.VAL!IDPOK,CALLVL,CALEN,UNITS,D1,D2,D3!310002995,1,01.01.2015,6041,1,1,98201</t>
  </si>
  <si>
    <t>USER_DT_71632.VAL!IDPOK,CALLVL,CALEN,UNITS,D1,D2,D3!310002995,1,01.01.2016,6041,3,1,98201</t>
  </si>
  <si>
    <t>USER_DT_71632.VAL!IDPOK,CALLVL,CALEN,UNITS,D1,D2,D3!310002995,1,01.01.2017,6041,3,1,98201</t>
  </si>
  <si>
    <t>USER_DT_71632.VAL!IDPOK,CALLVL,CALEN,UNITS,D1,D2,D3!310002995,1,01.01.2018,6041,3,1,98201</t>
  </si>
  <si>
    <t>USER_DT_71632.COMENT!IDPOK,CALLVL,CALEN,UNITS,D1,D2,D3!310002995,1,01.01.2015,6041,1,1,98201</t>
  </si>
  <si>
    <t>Среднесписочная численность работников (без внешних совместителей) крупных и средних предприятий и некоммерческих организаций (без субъектов малого предпринимательства)</t>
  </si>
  <si>
    <t>Среднесписочная численность работников (без внешних совместителей) крупных и средних предприятий и некоммерческих организаций (без субъектов малого предпринимательства), человек</t>
  </si>
  <si>
    <t>USER_DT_71632.VAL!IDPOK,CALLVL,CALEN,UNITS,D1,D2,D3!310002998,1,01.01.2014,6041,1,1,98201</t>
  </si>
  <si>
    <t>USER_DT_71632.VAL!IDPOK,CALLVL,CALEN,UNITS,D1,D2,D3!310002998,1,01.01.2015,6041,1,1,98201</t>
  </si>
  <si>
    <t>USER_DT_71632.VAL!IDPOK,CALLVL,CALEN,UNITS,D1,D2,D3!310002998,1,01.01.2016,6041,3,1,98201</t>
  </si>
  <si>
    <t>USER_DT_71632.VAL!IDPOK,CALLVL,CALEN,UNITS,D1,D2,D3!310002998,1,01.01.2017,6041,3,1,98201</t>
  </si>
  <si>
    <t>USER_DT_71632.VAL!IDPOK,CALLVL,CALEN,UNITS,D1,D2,D3!310002998,1,01.01.2018,6041,3,1,98201</t>
  </si>
  <si>
    <t>USER_DT_71632.COMENT!IDPOK,CALLVL,CALEN,UNITS,D1,D2,D3!310002998,1,01.01.2015,6041,1,1,98201</t>
  </si>
  <si>
    <t>3.</t>
  </si>
  <si>
    <t>Объем инвестиций в основной капитал (за исключением бюджетных средств) в расчете на 1 жителя</t>
  </si>
  <si>
    <t>3. Объем инвестиций в основной капитал (за исключением бюджетных средств) в расчете на 1 жителя, рублей</t>
  </si>
  <si>
    <t>рублей</t>
  </si>
  <si>
    <t>USER_DT_71632.VAL!IDPOK,CALLVL,CALEN,UNITS,D1,D2,D3!310003160,1,01.01.2014,5837,1,1,98201</t>
  </si>
  <si>
    <t>USER_DT_71632.VAL!IDPOK,CALLVL,CALEN,UNITS,D1,D2,D3!310003160,1,01.01.2015,5837,1,1,98201</t>
  </si>
  <si>
    <t>USER_DT_71632.VAL!IDPOK,CALLVL,CALEN,UNITS,D1,D2,D3!310003160,1,01.01.2016,5837,3,1,98201</t>
  </si>
  <si>
    <t>USER_DT_71632.VAL!IDPOK,CALLVL,CALEN,UNITS,D1,D2,D3!310003160,1,01.01.2017,5837,3,1,98201</t>
  </si>
  <si>
    <t>USER_DT_71632.VAL!IDPOK,CALLVL,CALEN,UNITS,D1,D2,D3!310003160,1,01.01.2018,5837,3,1,98201</t>
  </si>
  <si>
    <t>USER_DT_71632.COMENT!IDPOK,CALLVL,CALEN,UNITS,D1,D2,D3!310003160,1,01.01.2015,5837,1,1,98201</t>
  </si>
  <si>
    <t>Объем инвестиций в основной капитал (за исключением бюджетных средств)</t>
  </si>
  <si>
    <t>Объем инвестиций в основной капитал (за исключением бюджетных средств), рублей</t>
  </si>
  <si>
    <t>USER_DT_71632.VAL!IDPOK,CALLVL,CALEN,UNITS,D1,D2,D3!310003163,1,01.01.2014,5837,1,1,98201</t>
  </si>
  <si>
    <t>USER_DT_71632.VAL!IDPOK,CALLVL,CALEN,UNITS,D1,D2,D3!310003163,1,01.01.2015,5837,1,1,98201</t>
  </si>
  <si>
    <t>USER_DT_71632.VAL!IDPOK,CALLVL,CALEN,UNITS,D1,D2,D3!310003163,1,01.01.2016,5837,3,1,98201</t>
  </si>
  <si>
    <t>USER_DT_71632.VAL!IDPOK,CALLVL,CALEN,UNITS,D1,D2,D3!310003163,1,01.01.2017,5837,3,1,98201</t>
  </si>
  <si>
    <t>USER_DT_71632.VAL!IDPOK,CALLVL,CALEN,UNITS,D1,D2,D3!310003163,1,01.01.2018,5837,3,1,98201</t>
  </si>
  <si>
    <t>USER_DT_71632.COMENT!IDPOK,CALLVL,CALEN,UNITS,D1,D2,D3!310003163,1,01.01.2015,5837,1,1,98201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</si>
  <si>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</si>
  <si>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</si>
  <si>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4. 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%</t>
  </si>
  <si>
    <t>USER_DT_71632.VAL!IDPOK,CALLVL,CALEN,UNITS,D1,D2,D3!310003136,1,01.01.2014,6015,1,1,98201</t>
  </si>
  <si>
    <t>USER_DT_71632.VAL!IDPOK,CALLVL,CALEN,UNITS,D1,D2,D3!310003136,1,01.01.2015,6015,1,1,98201</t>
  </si>
  <si>
    <t>USER_DT_71632.VAL!IDPOK,CALLVL,CALEN,UNITS,D1,D2,D3!310003136,1,01.01.2016,6015,3,1,98201</t>
  </si>
  <si>
    <t>USER_DT_71632.VAL!IDPOK,CALLVL,CALEN,UNITS,D1,D2,D3!310003136,1,01.01.2017,6015,3,1,98201</t>
  </si>
  <si>
    <t>USER_DT_71632.VAL!IDPOK,CALLVL,CALEN,UNITS,D1,D2,D3!310003136,1,01.01.2018,6015,3,1,98201</t>
  </si>
  <si>
    <t>USER_DT_71632.COMENT!IDPOK,CALLVL,CALEN,UNITS,D1,D2,D3!310003136,1,01.01.2015,6015,1,1,98201</t>
  </si>
  <si>
    <t>Площадь земельных участков, являющихся объектами налогообложения земельным налогом</t>
  </si>
  <si>
    <t>Площадь земельных участков, являющихся объектами налогообложения земельным налогом, га</t>
  </si>
  <si>
    <t>га</t>
  </si>
  <si>
    <t>USER_DT_71632.VAL!IDPOK,CALLVL,CALEN,UNITS,D1,D2,D3!310003139,1,01.01.2014,5427,1,1,98201</t>
  </si>
  <si>
    <t>USER_DT_71632.VAL!IDPOK,CALLVL,CALEN,UNITS,D1,D2,D3!310003139,1,01.01.2015,5427,1,1,98201</t>
  </si>
  <si>
    <t>USER_DT_71632.VAL!IDPOK,CALLVL,CALEN,UNITS,D1,D2,D3!310003139,1,01.01.2016,5427,3,1,98201</t>
  </si>
  <si>
    <t>USER_DT_71632.VAL!IDPOK,CALLVL,CALEN,UNITS,D1,D2,D3!310003139,1,01.01.2017,5427,3,1,98201</t>
  </si>
  <si>
    <t>USER_DT_71632.VAL!IDPOK,CALLVL,CALEN,UNITS,D1,D2,D3!310003139,1,01.01.2018,5427,3,1,98201</t>
  </si>
  <si>
    <t>USER_DT_71632.COMENT!IDPOK,CALLVL,CALEN,UNITS,D1,D2,D3!310003139,1,01.01.2015,5427,1,1,98201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</si>
  <si>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</si>
  <si>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законодательством, га</t>
  </si>
  <si>
    <t>USER_DT_71632.VAL!IDPOK,CALLVL,CALEN,UNITS,D1,D2,D3!310003142,1,01.01.2014,5427,1,1,98201</t>
  </si>
  <si>
    <t>USER_DT_71632.VAL!IDPOK,CALLVL,CALEN,UNITS,D1,D2,D3!310003142,1,01.01.2015,5427,1,1,98201</t>
  </si>
  <si>
    <t>USER_DT_71632.VAL!IDPOK,CALLVL,CALEN,UNITS,D1,D2,D3!310003142,1,01.01.2016,5427,3,1,98201</t>
  </si>
  <si>
    <t>USER_DT_71632.VAL!IDPOK,CALLVL,CALEN,UNITS,D1,D2,D3!310003142,1,01.01.2017,5427,3,1,98201</t>
  </si>
  <si>
    <t>USER_DT_71632.VAL!IDPOK,CALLVL,CALEN,UNITS,D1,D2,D3!310003142,1,01.01.2018,5427,3,1,98201</t>
  </si>
  <si>
    <t>USER_DT_71632.COMENT!IDPOK,CALLVL,CALEN,UNITS,D1,D2,D3!310003142,1,01.01.2015,5427,1,1,98201</t>
  </si>
  <si>
    <t>5.</t>
  </si>
  <si>
    <t>Доля прибыльных сельскохозяйственных организаций в общем их числе</t>
  </si>
  <si>
    <t>5. Доля прибыльных сельскохозяйственных организаций в общем их числе, %</t>
  </si>
  <si>
    <t>USER_DT_71632.VAL!IDPOK,CALLVL,CALEN,UNITS,D1,D2,D3!300002619,1,01.01.2014,6015,1,1,98201</t>
  </si>
  <si>
    <t>USER_DT_71632.VAL!IDPOK,CALLVL,CALEN,UNITS,D1,D2,D3!300002619,1,01.01.2015,6015,1,1,98201</t>
  </si>
  <si>
    <t>USER_DT_71632.VAL!IDPOK,CALLVL,CALEN,UNITS,D1,D2,D3!300002619,1,01.01.2016,6015,3,1,98201</t>
  </si>
  <si>
    <t>USER_DT_71632.VAL!IDPOK,CALLVL,CALEN,UNITS,D1,D2,D3!300002619,1,01.01.2017,6015,3,1,98201</t>
  </si>
  <si>
    <t>USER_DT_71632.VAL!IDPOK,CALLVL,CALEN,UNITS,D1,D2,D3!300002619,1,01.01.2018,6015,3,1,98201</t>
  </si>
  <si>
    <t>USER_DT_71632.COMENT!IDPOK,CALLVL,CALEN,UNITS,D1,D2,D3!300002619,1,01.01.2015,6015,1,1,98201</t>
  </si>
  <si>
    <t>Число прибыльных сельскохозяйственных организаций</t>
  </si>
  <si>
    <t>Число прибыльных сельскохозяйственных организаций, единиц</t>
  </si>
  <si>
    <t>USER_DT_71632.VAL!IDPOK,CALLVL,CALEN,UNITS,D1,D2,D3!300002661,1,01.01.2014,5967,1,1,98201</t>
  </si>
  <si>
    <t>USER_DT_71632.VAL!IDPOK,CALLVL,CALEN,UNITS,D1,D2,D3!300002661,1,01.01.2015,5967,1,1,98201</t>
  </si>
  <si>
    <t>USER_DT_71632.VAL!IDPOK,CALLVL,CALEN,UNITS,D1,D2,D3!300002661,1,01.01.2016,5967,3,1,98201</t>
  </si>
  <si>
    <t>USER_DT_71632.VAL!IDPOK,CALLVL,CALEN,UNITS,D1,D2,D3!300002661,1,01.01.2017,5967,3,1,98201</t>
  </si>
  <si>
    <t>USER_DT_71632.VAL!IDPOK,CALLVL,CALEN,UNITS,D1,D2,D3!300002661,1,01.01.2018,5967,3,1,98201</t>
  </si>
  <si>
    <t>USER_DT_71632.COMENT!IDPOK,CALLVL,CALEN,UNITS,D1,D2,D3!300002661,1,01.01.2015,5967,1,1,98201</t>
  </si>
  <si>
    <t>Общее число сельскохозяйственных организаций</t>
  </si>
  <si>
    <t>Общее число сельскохозяйственных организаций, единиц</t>
  </si>
  <si>
    <t>USER_DT_71632.VAL!IDPOK,CALLVL,CALEN,UNITS,D1,D2,D3!310003228,1,01.01.2014,5967,1,1,98201</t>
  </si>
  <si>
    <t>USER_DT_71632.VAL!IDPOK,CALLVL,CALEN,UNITS,D1,D2,D3!310003228,1,01.01.2015,5967,1,1,98201</t>
  </si>
  <si>
    <t>USER_DT_71632.VAL!IDPOK,CALLVL,CALEN,UNITS,D1,D2,D3!310003228,1,01.01.2016,5967,3,1,98201</t>
  </si>
  <si>
    <t>USER_DT_71632.VAL!IDPOK,CALLVL,CALEN,UNITS,D1,D2,D3!310003228,1,01.01.2017,5967,3,1,98201</t>
  </si>
  <si>
    <t>USER_DT_71632.VAL!IDPOK,CALLVL,CALEN,UNITS,D1,D2,D3!310003228,1,01.01.2018,5967,3,1,98201</t>
  </si>
  <si>
    <t>USER_DT_71632.COMENT!IDPOK,CALLVL,CALEN,UNITS,D1,D2,D3!310003228,1,01.01.2015,5967,1,1,98201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</si>
  <si>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</si>
  <si>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</si>
  <si>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6.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</si>
  <si>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USER_DT_71632.VAL!IDPOK,CALLVL,CALEN,UNITS,D1,D2,D3!310002877,1,01.01.2014,6015,1,1,98201</t>
  </si>
  <si>
    <t>USER_DT_71632.VAL!IDPOK,CALLVL,CALEN,UNITS,D1,D2,D3!310002877,1,01.01.2015,6015,1,1,98201</t>
  </si>
  <si>
    <t>USER_DT_71632.VAL!IDPOK,CALLVL,CALEN,UNITS,D1,D2,D3!310002877,1,01.01.2016,6015,3,1,98201</t>
  </si>
  <si>
    <t>USER_DT_71632.VAL!IDPOK,CALLVL,CALEN,UNITS,D1,D2,D3!310002877,1,01.01.2017,6015,3,1,98201</t>
  </si>
  <si>
    <t>USER_DT_71632.VAL!IDPOK,CALLVL,CALEN,UNITS,D1,D2,D3!310002877,1,01.01.2018,6015,3,1,98201</t>
  </si>
  <si>
    <t>USER_DT_71632.COMENT!IDPOK,CALLVL,CALEN,UNITS,D1,D2,D3!310002877,1,01.01.2015,6015,1,1,98201</t>
  </si>
  <si>
    <t>Протяженность автомобильных дорог общего пользования местного значения, не отвечающих нормативным требованиям</t>
  </si>
  <si>
    <t>Протяженность автомобильных дорог общего пользования местного значения, не отвечающих нормативным требованиям, км</t>
  </si>
  <si>
    <t>км</t>
  </si>
  <si>
    <t>USER_DT_71632.VAL!IDPOK,CALLVL,CALEN,UNITS,D1,D2,D3!310002880,1,01.01.2014,5385,1,1,98201</t>
  </si>
  <si>
    <t>USER_DT_71632.VAL!IDPOK,CALLVL,CALEN,UNITS,D1,D2,D3!310002880,1,01.01.2015,5385,1,1,98201</t>
  </si>
  <si>
    <t>USER_DT_71632.VAL!IDPOK,CALLVL,CALEN,UNITS,D1,D2,D3!310002880,1,01.01.2016,5385,3,1,98201</t>
  </si>
  <si>
    <t>USER_DT_71632.VAL!IDPOK,CALLVL,CALEN,UNITS,D1,D2,D3!310002880,1,01.01.2017,5385,3,1,98201</t>
  </si>
  <si>
    <t>USER_DT_71632.VAL!IDPOK,CALLVL,CALEN,UNITS,D1,D2,D3!310002880,1,01.01.2018,5385,3,1,98201</t>
  </si>
  <si>
    <t>USER_DT_71632.COMENT!IDPOK,CALLVL,CALEN,UNITS,D1,D2,D3!310002880,1,01.01.2015,5385,1,1,98201</t>
  </si>
  <si>
    <t>Общая протяженность автомобильных дорог общего пользования местного значения</t>
  </si>
  <si>
    <t>Общая протяженность автомобильных дорог общего пользования местного значения, км</t>
  </si>
  <si>
    <t>USER_DT_71632.VAL!IDPOK,CALLVL,CALEN,UNITS,D1,D2,D3!310002883,1,01.01.2014,5385,1,1,98201</t>
  </si>
  <si>
    <t>USER_DT_71632.VAL!IDPOK,CALLVL,CALEN,UNITS,D1,D2,D3!310002883,1,01.01.2015,5385,1,1,98201</t>
  </si>
  <si>
    <t>USER_DT_71632.VAL!IDPOK,CALLVL,CALEN,UNITS,D1,D2,D3!310002883,1,01.01.2016,5385,3,1,98201</t>
  </si>
  <si>
    <t>USER_DT_71632.VAL!IDPOK,CALLVL,CALEN,UNITS,D1,D2,D3!310002883,1,01.01.2017,5385,3,1,98201</t>
  </si>
  <si>
    <t>USER_DT_71632.VAL!IDPOK,CALLVL,CALEN,UNITS,D1,D2,D3!310002883,1,01.01.2018,5385,3,1,98201</t>
  </si>
  <si>
    <t>USER_DT_71632.COMENT!IDPOK,CALLVL,CALEN,UNITS,D1,D2,D3!310002883,1,01.01.2015,5385,1,1,98201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</si>
  <si>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</si>
  <si>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</si>
  <si>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7.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%</t>
  </si>
  <si>
    <t>USER_DT_71632.VAL!IDPOK,CALLVL,CALEN,UNITS,D1,D2,D3!310002886,1,01.01.2014,6015,1,1,98201</t>
  </si>
  <si>
    <t>USER_DT_71632.VAL!IDPOK,CALLVL,CALEN,UNITS,D1,D2,D3!310002886,1,01.01.2015,6015,1,1,98201</t>
  </si>
  <si>
    <t>USER_DT_71632.VAL!IDPOK,CALLVL,CALEN,UNITS,D1,D2,D3!310002886,1,01.01.2016,6015,3,1,98201</t>
  </si>
  <si>
    <t>USER_DT_71632.VAL!IDPOK,CALLVL,CALEN,UNITS,D1,D2,D3!310002886,1,01.01.2017,6015,3,1,98201</t>
  </si>
  <si>
    <t>USER_DT_71632.VAL!IDPOK,CALLVL,CALEN,UNITS,D1,D2,D3!310002886,1,01.01.2018,6015,3,1,98201</t>
  </si>
  <si>
    <t>USER_DT_71632.COMENT!IDPOK,CALLVL,CALEN,UNITS,D1,D2,D3!310002886,1,01.01.2015,6015,1,1,98201</t>
  </si>
  <si>
    <t>Среднегодовая численность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</t>
  </si>
  <si>
    <t>Среднегодовая численность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человек</t>
  </si>
  <si>
    <t>USER_DT_71632.VAL!IDPOK,CALLVL,CALEN,UNITS,D1,D2,D3!310002889,1,01.01.2014,6041,1,1,98201</t>
  </si>
  <si>
    <t>USER_DT_71632.VAL!IDPOK,CALLVL,CALEN,UNITS,D1,D2,D3!310002889,1,01.01.2015,6041,1,1,98201</t>
  </si>
  <si>
    <t>USER_DT_71632.VAL!IDPOK,CALLVL,CALEN,UNITS,D1,D2,D3!310002889,1,01.01.2016,6041,3,1,98201</t>
  </si>
  <si>
    <t>USER_DT_71632.VAL!IDPOK,CALLVL,CALEN,UNITS,D1,D2,D3!310002889,1,01.01.2017,6041,3,1,98201</t>
  </si>
  <si>
    <t>USER_DT_71632.VAL!IDPOK,CALLVL,CALEN,UNITS,D1,D2,D3!310002889,1,01.01.2018,6041,3,1,98201</t>
  </si>
  <si>
    <t>USER_DT_71632.COMENT!IDPOK,CALLVL,CALEN,UNITS,D1,D2,D3!310002889,1,01.01.2015,6041,1,1,98201</t>
  </si>
  <si>
    <t>8.</t>
  </si>
  <si>
    <t>Среднемесячная номинальная начисленная заработная плата работников:</t>
  </si>
  <si>
    <t>8. 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</si>
  <si>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</si>
  <si>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</si>
  <si>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USER_DT_71632.VAL!IDPOK,CALLVL,CALEN,UNITS,D1,D2,D3!310003252,1,01.01.2014,5837,1,1,98201</t>
  </si>
  <si>
    <t>USER_DT_71632.VAL!IDPOK,CALLVL,CALEN,UNITS,D1,D2,D3!310003252,1,01.01.2015,5837,1,1,98201</t>
  </si>
  <si>
    <t>USER_DT_71632.VAL!IDPOK,CALLVL,CALEN,UNITS,D1,D2,D3!310003252,1,01.01.2016,5837,3,1,98201</t>
  </si>
  <si>
    <t>USER_DT_71632.VAL!IDPOK,CALLVL,CALEN,UNITS,D1,D2,D3!310003252,1,01.01.2017,5837,3,1,98201</t>
  </si>
  <si>
    <t>USER_DT_71632.VAL!IDPOK,CALLVL,CALEN,UNITS,D1,D2,D3!310003252,1,01.01.2018,5837,3,1,98201</t>
  </si>
  <si>
    <t>USER_DT_71632.COMENT!IDPOK,CALLVL,CALEN,UNITS,D1,D2,D3!310003252,1,01.01.2015,5837,1,1,98201</t>
  </si>
  <si>
    <t>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</si>
  <si>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</si>
  <si>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USER_DT_71632.VAL!IDPOK,CALLVL,CALEN,UNITS,D1,D2,D3!310003255,1,01.01.2014,5837,1,1,98201</t>
  </si>
  <si>
    <t>USER_DT_71632.VAL!IDPOK,CALLVL,CALEN,UNITS,D1,D2,D3!310003255,1,01.01.2015,5837,1,1,98201</t>
  </si>
  <si>
    <t>USER_DT_71632.VAL!IDPOK,CALLVL,CALEN,UNITS,D1,D2,D3!310003255,1,01.01.2016,5837,3,1,98201</t>
  </si>
  <si>
    <t>USER_DT_71632.VAL!IDPOK,CALLVL,CALEN,UNITS,D1,D2,D3!310003255,1,01.01.2017,5837,3,1,98201</t>
  </si>
  <si>
    <t>USER_DT_71632.VAL!IDPOK,CALLVL,CALEN,UNITS,D1,D2,D3!310003255,1,01.01.2018,5837,3,1,98201</t>
  </si>
  <si>
    <t>USER_DT_71632.COMENT!IDPOK,CALLVL,CALEN,UNITS,D1,D2,D3!310003255,1,01.01.2015,5837,1,1,98201</t>
  </si>
  <si>
    <t>муниципальных общеобразовательных учреждений</t>
  </si>
  <si>
    <t>Среднемесячная номинальная начисленная заработная плата работников муниципальных общеобразовательных учреждений, рублей</t>
  </si>
  <si>
    <t>USER_DT_71632.VAL!IDPOK,CALLVL,CALEN,UNITS,D1,D2,D3!310003258,1,01.01.2014,5837,1,1,98201</t>
  </si>
  <si>
    <t>USER_DT_71632.VAL!IDPOK,CALLVL,CALEN,UNITS,D1,D2,D3!310003258,1,01.01.2015,5837,1,1,98201</t>
  </si>
  <si>
    <t>USER_DT_71632.VAL!IDPOK,CALLVL,CALEN,UNITS,D1,D2,D3!310003258,1,01.01.2016,5837,3,1,98201</t>
  </si>
  <si>
    <t>USER_DT_71632.VAL!IDPOK,CALLVL,CALEN,UNITS,D1,D2,D3!310003258,1,01.01.2017,5837,3,1,98201</t>
  </si>
  <si>
    <t>USER_DT_71632.VAL!IDPOK,CALLVL,CALEN,UNITS,D1,D2,D3!310003258,1,01.01.2018,5837,3,1,98201</t>
  </si>
  <si>
    <t>USER_DT_71632.COMENT!IDPOK,CALLVL,CALEN,UNITS,D1,D2,D3!310003258,1,01.01.2015,5837,1,1,98201</t>
  </si>
  <si>
    <t>учителей муниципальных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</si>
  <si>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</si>
  <si>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USER_DT_71632.VAL!IDPOK,CALLVL,CALEN,UNITS,D1,D2,D3!310003261,1,01.01.2014,5837,1,1,98201</t>
  </si>
  <si>
    <t>USER_DT_71632.VAL!IDPOK,CALLVL,CALEN,UNITS,D1,D2,D3!310003261,1,01.01.2015,5837,1,1,98201</t>
  </si>
  <si>
    <t>USER_DT_71632.VAL!IDPOK,CALLVL,CALEN,UNITS,D1,D2,D3!310003261,1,01.01.2016,5837,3,1,98201</t>
  </si>
  <si>
    <t>USER_DT_71632.VAL!IDPOK,CALLVL,CALEN,UNITS,D1,D2,D3!310003261,1,01.01.2017,5837,3,1,98201</t>
  </si>
  <si>
    <t>USER_DT_71632.VAL!IDPOK,CALLVL,CALEN,UNITS,D1,D2,D3!310003261,1,01.01.2018,5837,3,1,98201</t>
  </si>
  <si>
    <t>USER_DT_71632.COMENT!IDPOK,CALLVL,CALEN,UNITS,D1,D2,D3!310003261,1,01.01.2015,5837,1,1,98201</t>
  </si>
  <si>
    <t>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</si>
  <si>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</si>
  <si>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USER_DT_71632.VAL!IDPOK,CALLVL,CALEN,UNITS,D1,D2,D3!310003264,1,01.01.2014,5837,1,1,98201</t>
  </si>
  <si>
    <t>USER_DT_71632.VAL!IDPOK,CALLVL,CALEN,UNITS,D1,D2,D3!310003264,1,01.01.2015,5837,1,1,98201</t>
  </si>
  <si>
    <t>USER_DT_71632.VAL!IDPOK,CALLVL,CALEN,UNITS,D1,D2,D3!310003264,1,01.01.2016,5837,3,1,98201</t>
  </si>
  <si>
    <t>USER_DT_71632.VAL!IDPOK,CALLVL,CALEN,UNITS,D1,D2,D3!310003264,1,01.01.2017,5837,3,1,98201</t>
  </si>
  <si>
    <t>USER_DT_71632.VAL!IDPOK,CALLVL,CALEN,UNITS,D1,D2,D3!310003264,1,01.01.2018,5837,3,1,98201</t>
  </si>
  <si>
    <t>USER_DT_71632.COMENT!IDPOK,CALLVL,CALEN,UNITS,D1,D2,D3!310003264,1,01.01.2015,5837,1,1,98201</t>
  </si>
  <si>
    <t>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</si>
  <si>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</si>
  <si>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USER_DT_71632.VAL!IDPOK,CALLVL,CALEN,UNITS,D1,D2,D3!310003267,1,01.01.2014,5837,1,1,98201</t>
  </si>
  <si>
    <t>USER_DT_71632.VAL!IDPOK,CALLVL,CALEN,UNITS,D1,D2,D3!310003267,1,01.01.2015,5837,1,1,98201</t>
  </si>
  <si>
    <t>USER_DT_71632.VAL!IDPOK,CALLVL,CALEN,UNITS,D1,D2,D3!310003267,1,01.01.2016,5837,3,1,98201</t>
  </si>
  <si>
    <t>USER_DT_71632.VAL!IDPOK,CALLVL,CALEN,UNITS,D1,D2,D3!310003267,1,01.01.2017,5837,3,1,98201</t>
  </si>
  <si>
    <t>USER_DT_71632.VAL!IDPOK,CALLVL,CALEN,UNITS,D1,D2,D3!310003267,1,01.01.2018,5837,3,1,98201</t>
  </si>
  <si>
    <t>USER_DT_71632.COMENT!IDPOK,CALLVL,CALEN,UNITS,D1,D2,D3!310003267,1,01.01.2015,5837,1,1,98201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</si>
  <si>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</si>
  <si>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</si>
  <si>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</si>
  <si>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9. 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%</t>
  </si>
  <si>
    <t>USER_DT_71632.VAL!IDPOK,CALLVL,CALEN,UNITS,D1,D2,D3!300002621,1,01.01.2014,6015,1,1,98201</t>
  </si>
  <si>
    <t>USER_DT_71632.VAL!IDPOK,CALLVL,CALEN,UNITS,D1,D2,D3!300002621,1,01.01.2015,6015,1,1,98201</t>
  </si>
  <si>
    <t>USER_DT_71632.VAL!IDPOK,CALLVL,CALEN,UNITS,D1,D2,D3!300002621,1,01.01.2016,6015,3,1,98201</t>
  </si>
  <si>
    <t>USER_DT_71632.VAL!IDPOK,CALLVL,CALEN,UNITS,D1,D2,D3!300002621,1,01.01.2017,6015,3,1,98201</t>
  </si>
  <si>
    <t>USER_DT_71632.VAL!IDPOK,CALLVL,CALEN,UNITS,D1,D2,D3!300002621,1,01.01.2018,6015,3,1,98201</t>
  </si>
  <si>
    <t>USER_DT_71632.COMENT!IDPOK,CALLVL,CALEN,UNITS,D1,D2,D3!300002621,1,01.01.2015,6015,1,1,98201</t>
  </si>
  <si>
    <t>Численность детей в возрасте 1 - 6 лет, получающих дошкольную образовательную услугу и (или) услугу по их содержанию в муниципальных образовательных учреждениях</t>
  </si>
  <si>
    <t>Численность детей в возрасте 1 - 6 лет, получающих дошкольную образовательную услугу и (или) услугу по их содержанию в муниципальных образовательных учреждениях, человек</t>
  </si>
  <si>
    <t>USER_DT_71632.VAL!IDPOK,CALLVL,CALEN,UNITS,D1,D2,D3!300002663,1,01.01.2014,6041,1,1,98201</t>
  </si>
  <si>
    <t>USER_DT_71632.VAL!IDPOK,CALLVL,CALEN,UNITS,D1,D2,D3!300002663,1,01.01.2015,6041,1,1,98201</t>
  </si>
  <si>
    <t>USER_DT_71632.VAL!IDPOK,CALLVL,CALEN,UNITS,D1,D2,D3!300002663,1,01.01.2016,6041,3,1,98201</t>
  </si>
  <si>
    <t>USER_DT_71632.VAL!IDPOK,CALLVL,CALEN,UNITS,D1,D2,D3!300002663,1,01.01.2017,6041,3,1,98201</t>
  </si>
  <si>
    <t>USER_DT_71632.VAL!IDPOK,CALLVL,CALEN,UNITS,D1,D2,D3!300002663,1,01.01.2018,6041,3,1,98201</t>
  </si>
  <si>
    <t>USER_DT_71632.COMENT!IDPOK,CALLVL,CALEN,UNITS,D1,D2,D3!300002663,1,01.01.2015,6041,1,1,98201</t>
  </si>
  <si>
    <t>Численность детей в возрасте 1 - 6 лет в муниципальном образовании</t>
  </si>
  <si>
    <t>Численность детей в возрасте 1 - 6 лет в муниципальном образовании, человек</t>
  </si>
  <si>
    <t>USER_DT_71632.VAL!IDPOK,CALLVL,CALEN,UNITS,D1,D2,D3!310003922,1,01.01.2014,6041,1,1,98201</t>
  </si>
  <si>
    <t>USER_DT_71632.VAL!IDPOK,CALLVL,CALEN,UNITS,D1,D2,D3!310003922,1,01.01.2015,6041,1,1,98201</t>
  </si>
  <si>
    <t>USER_DT_71632.VAL!IDPOK,CALLVL,CALEN,UNITS,D1,D2,D3!310003922,1,01.01.2016,6041,3,1,98201</t>
  </si>
  <si>
    <t>USER_DT_71632.VAL!IDPOK,CALLVL,CALEN,UNITS,D1,D2,D3!310003922,1,01.01.2017,6041,3,1,98201</t>
  </si>
  <si>
    <t>USER_DT_71632.VAL!IDPOK,CALLVL,CALEN,UNITS,D1,D2,D3!310003922,1,01.01.2018,6041,3,1,98201</t>
  </si>
  <si>
    <t>USER_DT_71632.COMENT!IDPOK,CALLVL,CALEN,UNITS,D1,D2,D3!310003922,1,01.01.2015,6041,1,1,98201</t>
  </si>
  <si>
    <t>10.</t>
  </si>
  <si>
    <t>Доля детей в возрасте 1 – 6 лет, состоящих на учете для определения в муниципальные дошкольные образовательные учреждения, в общей численности детей в возрасте 1 – 6 лет</t>
  </si>
  <si>
    <t>10. Доля детей в возрасте 1 – 6 лет, состоящих на учете для определения в муниципальные дошкольные образовательные учреждения, в общей численности детей в возрасте 1 – 6 лет, %</t>
  </si>
  <si>
    <t>USER_DT_71632.VAL!IDPOK,CALLVL,CALEN,UNITS,D1,D2,D3!310003916,1,01.01.2014,6015,1,1,98201</t>
  </si>
  <si>
    <t>USER_DT_71632.VAL!IDPOK,CALLVL,CALEN,UNITS,D1,D2,D3!310003916,1,01.01.2015,6015,1,1,98201</t>
  </si>
  <si>
    <t>USER_DT_71632.VAL!IDPOK,CALLVL,CALEN,UNITS,D1,D2,D3!310003916,1,01.01.2016,6015,3,1,98201</t>
  </si>
  <si>
    <t>USER_DT_71632.VAL!IDPOK,CALLVL,CALEN,UNITS,D1,D2,D3!310003916,1,01.01.2017,6015,3,1,98201</t>
  </si>
  <si>
    <t>USER_DT_71632.VAL!IDPOK,CALLVL,CALEN,UNITS,D1,D2,D3!310003916,1,01.01.2018,6015,3,1,98201</t>
  </si>
  <si>
    <t>USER_DT_71632.COMENT!IDPOK,CALLVL,CALEN,UNITS,D1,D2,D3!310003916,1,01.01.2015,6015,1,1,98201</t>
  </si>
  <si>
    <t>Число детей в возрасте 1 - 6 лет, состоящих на учете для определения в муниципальные дошкольные образовательные учреждения</t>
  </si>
  <si>
    <t>Число детей в возрасте 1 - 6 лет, состоящих на учете для определения в муниципальные дошкольные образовательные учреждения, человек</t>
  </si>
  <si>
    <t>USER_DT_71632.VAL!IDPOK,CALLVL,CALEN,UNITS,D1,D2,D3!310003919,1,01.01.2014,6041,1,1,98201</t>
  </si>
  <si>
    <t>USER_DT_71632.VAL!IDPOK,CALLVL,CALEN,UNITS,D1,D2,D3!310003919,1,01.01.2015,6041,1,1,98201</t>
  </si>
  <si>
    <t>USER_DT_71632.VAL!IDPOK,CALLVL,CALEN,UNITS,D1,D2,D3!310003919,1,01.01.2016,6041,3,1,98201</t>
  </si>
  <si>
    <t>USER_DT_71632.VAL!IDPOK,CALLVL,CALEN,UNITS,D1,D2,D3!310003919,1,01.01.2017,6041,3,1,98201</t>
  </si>
  <si>
    <t>USER_DT_71632.VAL!IDPOK,CALLVL,CALEN,UNITS,D1,D2,D3!310003919,1,01.01.2018,6041,3,1,98201</t>
  </si>
  <si>
    <t>USER_DT_71632.COMENT!IDPOK,CALLVL,CALEN,UNITS,D1,D2,D3!310003919,1,01.01.2015,6041,1,1,98201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</si>
  <si>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</si>
  <si>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дошкольных учреждений</t>
  </si>
  <si>
    <t>11.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дошкольных учреждений, %</t>
  </si>
  <si>
    <t>USER_DT_71632.VAL!IDPOK,CALLVL,CALEN,UNITS,D1,D2,D3!300002623,1,01.01.2014,6015,1,1,98201</t>
  </si>
  <si>
    <t>USER_DT_71632.VAL!IDPOK,CALLVL,CALEN,UNITS,D1,D2,D3!300002623,1,01.01.2015,6015,1,1,98201</t>
  </si>
  <si>
    <t>USER_DT_71632.VAL!IDPOK,CALLVL,CALEN,UNITS,D1,D2,D3!300002623,1,01.01.2016,6015,3,1,98201</t>
  </si>
  <si>
    <t>USER_DT_71632.VAL!IDPOK,CALLVL,CALEN,UNITS,D1,D2,D3!300002623,1,01.01.2017,6015,3,1,98201</t>
  </si>
  <si>
    <t>USER_DT_71632.VAL!IDPOK,CALLVL,CALEN,UNITS,D1,D2,D3!300002623,1,01.01.2018,6015,3,1,98201</t>
  </si>
  <si>
    <t>USER_DT_71632.COMENT!IDPOK,CALLVL,CALEN,UNITS,D1,D2,D3!300002623,1,01.01.2015,6015,1,1,98201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</si>
  <si>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</si>
  <si>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ремонта, единиц</t>
  </si>
  <si>
    <t>USER_DT_71632.VAL!IDPOK,CALLVL,CALEN,UNITS,D1,D2,D3!310003940,1,01.01.2014,5967,1,1,98201</t>
  </si>
  <si>
    <t>USER_DT_71632.VAL!IDPOK,CALLVL,CALEN,UNITS,D1,D2,D3!310003940,1,01.01.2015,5967,1,1,98201</t>
  </si>
  <si>
    <t>USER_DT_71632.VAL!IDPOK,CALLVL,CALEN,UNITS,D1,D2,D3!310003940,1,01.01.2016,5967,3,1,98201</t>
  </si>
  <si>
    <t>USER_DT_71632.VAL!IDPOK,CALLVL,CALEN,UNITS,D1,D2,D3!310003940,1,01.01.2017,5967,3,1,98201</t>
  </si>
  <si>
    <t>USER_DT_71632.VAL!IDPOK,CALLVL,CALEN,UNITS,D1,D2,D3!310003940,1,01.01.2018,5967,3,1,98201</t>
  </si>
  <si>
    <t>USER_DT_71632.COMENT!IDPOK,CALLVL,CALEN,UNITS,D1,D2,D3!310003940,1,01.01.2015,5967,1,1,98201</t>
  </si>
  <si>
    <t>Общее количество муниципальных дошкольных образовательных учреждений</t>
  </si>
  <si>
    <t>Общее количество муниципальных дошкольных образовательных учреждений, единиц</t>
  </si>
  <si>
    <t>USER_DT_71632.VAL!IDPOK,CALLVL,CALEN,UNITS,D1,D2,D3!310003937,1,01.01.2014,5967,1,1,98201</t>
  </si>
  <si>
    <t>USER_DT_71632.VAL!IDPOK,CALLVL,CALEN,UNITS,D1,D2,D3!310003937,1,01.01.2015,5967,1,1,98201</t>
  </si>
  <si>
    <t>USER_DT_71632.VAL!IDPOK,CALLVL,CALEN,UNITS,D1,D2,D3!310003937,1,01.01.2016,5967,3,1,98201</t>
  </si>
  <si>
    <t>USER_DT_71632.VAL!IDPOK,CALLVL,CALEN,UNITS,D1,D2,D3!310003937,1,01.01.2017,5967,3,1,98201</t>
  </si>
  <si>
    <t>USER_DT_71632.VAL!IDPOK,CALLVL,CALEN,UNITS,D1,D2,D3!310003937,1,01.01.2018,5967,3,1,98201</t>
  </si>
  <si>
    <t>USER_DT_71632.COMENT!IDPOK,CALLVL,CALEN,UNITS,D1,D2,D3!310003937,1,01.01.2015,5967,1,1,98201</t>
  </si>
  <si>
    <t>III. Общее и дополнительное образование</t>
  </si>
  <si>
    <t>12.</t>
  </si>
  <si>
    <t>12. 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%</t>
  </si>
  <si>
    <t>USER_DT_71632.VAL!IDPOK,CALLVL,CALEN,UNITS,D1,D2,D3!310004033,1,01.01.2014,6015,1,1,98201</t>
  </si>
  <si>
    <t>USER_DT_71632.VAL!IDPOK,CALLVL,CALEN,UNITS,D1,D2,D3!310004033,1,01.01.2015,6015,1,1,98201</t>
  </si>
  <si>
    <t>USER_DT_71632.VAL!IDPOK,CALLVL,CALEN,UNITS,D1,D2,D3!310004033,1,01.01.2016,6015,3,1,98201</t>
  </si>
  <si>
    <t>USER_DT_71632.VAL!IDPOK,CALLVL,CALEN,UNITS,D1,D2,D3!310004033,1,01.01.2017,6015,3,1,98201</t>
  </si>
  <si>
    <t>USER_DT_71632.VAL!IDPOK,CALLVL,CALEN,UNITS,D1,D2,D3!310004033,1,01.01.2018,6015,3,1,98201</t>
  </si>
  <si>
    <t>USER_DT_71632.COMENT!IDPOK,CALLVL,CALEN,UNITS,D1,D2,D3!310004033,1,01.01.2015,6015,1,1,98201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</si>
  <si>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</si>
  <si>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</si>
  <si>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13. 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%</t>
  </si>
  <si>
    <t>USER_DT_71632.VAL!IDPOK,CALLVL,CALEN,UNITS,D1,D2,D3!300002625,1,01.01.2014,6015,1,1,98201</t>
  </si>
  <si>
    <t>USER_DT_71632.VAL!IDPOK,CALLVL,CALEN,UNITS,D1,D2,D3!300002625,1,01.01.2015,6015,1,1,98201</t>
  </si>
  <si>
    <t>USER_DT_71632.VAL!IDPOK,CALLVL,CALEN,UNITS,D1,D2,D3!300002625,1,01.01.2016,6015,3,1,98201</t>
  </si>
  <si>
    <t>USER_DT_71632.VAL!IDPOK,CALLVL,CALEN,UNITS,D1,D2,D3!300002625,1,01.01.2017,6015,3,1,98201</t>
  </si>
  <si>
    <t>USER_DT_71632.VAL!IDPOK,CALLVL,CALEN,UNITS,D1,D2,D3!300002625,1,01.01.2018,6015,3,1,98201</t>
  </si>
  <si>
    <t>USER_DT_71632.COMENT!IDPOK,CALLVL,CALEN,UNITS,D1,D2,D3!300002625,1,01.01.2015,6015,1,1,98201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</si>
  <si>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</si>
  <si>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учреждений, не получивших аттестат о среднем (полном) образовании, человек</t>
  </si>
  <si>
    <t>USER_DT_71632.VAL!IDPOK,CALLVL,CALEN,UNITS,D1,D2,D3!310004054,1,01.01.2014,6041,1,1,98201</t>
  </si>
  <si>
    <t>USER_DT_71632.VAL!IDPOK,CALLVL,CALEN,UNITS,D1,D2,D3!310004054,1,01.01.2015,6041,1,1,98201</t>
  </si>
  <si>
    <t>USER_DT_71632.VAL!IDPOK,CALLVL,CALEN,UNITS,D1,D2,D3!310004054,1,01.01.2016,6041,3,1,98201</t>
  </si>
  <si>
    <t>USER_DT_71632.VAL!IDPOK,CALLVL,CALEN,UNITS,D1,D2,D3!310004054,1,01.01.2017,6041,3,1,98201</t>
  </si>
  <si>
    <t>USER_DT_71632.VAL!IDPOK,CALLVL,CALEN,UNITS,D1,D2,D3!310004054,1,01.01.2018,6041,3,1,98201</t>
  </si>
  <si>
    <t>USER_DT_71632.COMENT!IDPOK,CALLVL,CALEN,UNITS,D1,D2,D3!310004054,1,01.01.2015,6041,1,1,98201</t>
  </si>
  <si>
    <t>Численность выпускников муниципальных общеобразовательных учреждений</t>
  </si>
  <si>
    <t>Численность выпускников муниципальных общеобразовательных учреждений, человек</t>
  </si>
  <si>
    <t>USER_DT_71632.VAL!IDPOK,CALLVL,CALEN,UNITS,D1,D2,D3!310004057,1,01.01.2014,6041,1,1,98201</t>
  </si>
  <si>
    <t>USER_DT_71632.VAL!IDPOK,CALLVL,CALEN,UNITS,D1,D2,D3!310004057,1,01.01.2015,6041,1,1,98201</t>
  </si>
  <si>
    <t>USER_DT_71632.VAL!IDPOK,CALLVL,CALEN,UNITS,D1,D2,D3!310004057,1,01.01.2016,6041,3,1,98201</t>
  </si>
  <si>
    <t>USER_DT_71632.VAL!IDPOK,CALLVL,CALEN,UNITS,D1,D2,D3!310004057,1,01.01.2017,6041,3,1,98201</t>
  </si>
  <si>
    <t>USER_DT_71632.VAL!IDPOK,CALLVL,CALEN,UNITS,D1,D2,D3!310004057,1,01.01.2018,6041,3,1,98201</t>
  </si>
  <si>
    <t>USER_DT_71632.COMENT!IDPOK,CALLVL,CALEN,UNITS,D1,D2,D3!310004057,1,01.01.2015,6041,1,1,98201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</si>
  <si>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</si>
  <si>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общеобразовательных учреждений</t>
  </si>
  <si>
    <t>14. Доля муниципальных общеобразовательных учреждений, соответствующих современным требованиям обучения, в общем количестве общеобразовательных учреждений, %</t>
  </si>
  <si>
    <t>USER_DT_71632.VAL!IDPOK,CALLVL,CALEN,UNITS,D1,D2,D3!300002627,1,01.01.2014,6015,1,1,98201</t>
  </si>
  <si>
    <t>USER_DT_71632.VAL!IDPOK,CALLVL,CALEN,UNITS,D1,D2,D3!300002627,1,01.01.2015,6015,1,1,98201</t>
  </si>
  <si>
    <t>USER_DT_71632.VAL!IDPOK,CALLVL,CALEN,UNITS,D1,D2,D3!300002627,1,01.01.2016,6015,3,1,98201</t>
  </si>
  <si>
    <t>USER_DT_71632.VAL!IDPOK,CALLVL,CALEN,UNITS,D1,D2,D3!300002627,1,01.01.2017,6015,3,1,98201</t>
  </si>
  <si>
    <t>USER_DT_71632.VAL!IDPOK,CALLVL,CALEN,UNITS,D1,D2,D3!300002627,1,01.01.2018,6015,3,1,98201</t>
  </si>
  <si>
    <t>USER_DT_71632.COMENT!IDPOK,CALLVL,CALEN,UNITS,D1,D2,D3!300002627,1,01.01.2015,6015,1,1,98201</t>
  </si>
  <si>
    <t>Количество муниципальных общеобразовательных учреждений, соответствующих современным требованиям обучения</t>
  </si>
  <si>
    <t>Количество муниципальных общеобразовательных учреждений, соответствующих современным требованиям обучения, единиц</t>
  </si>
  <si>
    <t>USER_DT_71632.VAL!IDPOK,CALLVL,CALEN,UNITS,D1,D2,D3!300002665,1,01.01.2014,5967,1,1,98201</t>
  </si>
  <si>
    <t>USER_DT_71632.VAL!IDPOK,CALLVL,CALEN,UNITS,D1,D2,D3!300002665,1,01.01.2015,5967,1,1,98201</t>
  </si>
  <si>
    <t>USER_DT_71632.VAL!IDPOK,CALLVL,CALEN,UNITS,D1,D2,D3!300002665,1,01.01.2016,5967,3,1,98201</t>
  </si>
  <si>
    <t>USER_DT_71632.VAL!IDPOK,CALLVL,CALEN,UNITS,D1,D2,D3!300002665,1,01.01.2017,5967,3,1,98201</t>
  </si>
  <si>
    <t>USER_DT_71632.VAL!IDPOK,CALLVL,CALEN,UNITS,D1,D2,D3!300002665,1,01.01.2018,5967,3,1,98201</t>
  </si>
  <si>
    <t>USER_DT_71632.COMENT!IDPOK,CALLVL,CALEN,UNITS,D1,D2,D3!300002665,1,01.01.2015,5967,1,1,98201</t>
  </si>
  <si>
    <t>Общее количество муниципальных общеобразовательных учреждений</t>
  </si>
  <si>
    <t>Общее количество муниципальных общеобразовательных учреждений, единиц</t>
  </si>
  <si>
    <t>USER_DT_71632.VAL!IDPOK,CALLVL,CALEN,UNITS,D1,D2,D3!300002667,1,01.01.2014,5967,1,1,98201</t>
  </si>
  <si>
    <t>USER_DT_71632.VAL!IDPOK,CALLVL,CALEN,UNITS,D1,D2,D3!300002667,1,01.01.2015,5967,1,1,98201</t>
  </si>
  <si>
    <t>USER_DT_71632.VAL!IDPOK,CALLVL,CALEN,UNITS,D1,D2,D3!300002667,1,01.01.2016,5967,3,1,98201</t>
  </si>
  <si>
    <t>USER_DT_71632.VAL!IDPOK,CALLVL,CALEN,UNITS,D1,D2,D3!300002667,1,01.01.2017,5967,3,1,98201</t>
  </si>
  <si>
    <t>USER_DT_71632.VAL!IDPOK,CALLVL,CALEN,UNITS,D1,D2,D3!300002667,1,01.01.2018,5967,3,1,98201</t>
  </si>
  <si>
    <t>USER_DT_71632.COMENT!IDPOK,CALLVL,CALEN,UNITS,D1,D2,D3!300002667,1,01.01.2015,5967,1,1,98201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</si>
  <si>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</si>
  <si>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</si>
  <si>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15.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%</t>
  </si>
  <si>
    <t>USER_DT_71632.VAL!IDPOK,CALLVL,CALEN,UNITS,D1,D2,D3!300002629,1,01.01.2014,6015,1,1,98201</t>
  </si>
  <si>
    <t>USER_DT_71632.VAL!IDPOK,CALLVL,CALEN,UNITS,D1,D2,D3!300002629,1,01.01.2015,6015,1,1,98201</t>
  </si>
  <si>
    <t>USER_DT_71632.VAL!IDPOK,CALLVL,CALEN,UNITS,D1,D2,D3!300002629,1,01.01.2016,6015,3,1,98201</t>
  </si>
  <si>
    <t>USER_DT_71632.VAL!IDPOK,CALLVL,CALEN,UNITS,D1,D2,D3!300002629,1,01.01.2017,6015,3,1,98201</t>
  </si>
  <si>
    <t>USER_DT_71632.VAL!IDPOK,CALLVL,CALEN,UNITS,D1,D2,D3!300002629,1,01.01.2018,6015,3,1,98201</t>
  </si>
  <si>
    <t>USER_DT_71632.COMENT!IDPOK,CALLVL,CALEN,UNITS,D1,D2,D3!300002629,1,01.01.2015,6015,1,1,98201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</si>
  <si>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</si>
  <si>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ремонта, единиц</t>
  </si>
  <si>
    <t>USER_DT_71632.VAL!IDPOK,CALLVL,CALEN,UNITS,D1,D2,D3!310004075,1,01.01.2014,5967,1,1,98201</t>
  </si>
  <si>
    <t>USER_DT_71632.VAL!IDPOK,CALLVL,CALEN,UNITS,D1,D2,D3!310004075,1,01.01.2015,5967,1,1,98201</t>
  </si>
  <si>
    <t>USER_DT_71632.VAL!IDPOK,CALLVL,CALEN,UNITS,D1,D2,D3!310004075,1,01.01.2016,5967,3,1,98201</t>
  </si>
  <si>
    <t>USER_DT_71632.VAL!IDPOK,CALLVL,CALEN,UNITS,D1,D2,D3!310004075,1,01.01.2017,5967,3,1,98201</t>
  </si>
  <si>
    <t>USER_DT_71632.VAL!IDPOK,CALLVL,CALEN,UNITS,D1,D2,D3!310004075,1,01.01.2018,5967,3,1,98201</t>
  </si>
  <si>
    <t>USER_DT_71632.COMENT!IDPOK,CALLVL,CALEN,UNITS,D1,D2,D3!310004075,1,01.01.2015,5967,1,1,98201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</si>
  <si>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</si>
  <si>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</si>
  <si>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16. Доля детей первой и второй групп здоровья в общей численности обучающихся в муниципальных общеобразовательных учреждениях, %</t>
  </si>
  <si>
    <t>USER_DT_71632.VAL!IDPOK,CALLVL,CALEN,UNITS,D1,D2,D3!310004084,1,01.01.2014,6015,1,1,98201</t>
  </si>
  <si>
    <t>USER_DT_71632.VAL!IDPOK,CALLVL,CALEN,UNITS,D1,D2,D3!310004084,1,01.01.2015,6015,1,1,98201</t>
  </si>
  <si>
    <t>USER_DT_71632.VAL!IDPOK,CALLVL,CALEN,UNITS,D1,D2,D3!310004084,1,01.01.2016,6015,3,1,98201</t>
  </si>
  <si>
    <t>USER_DT_71632.VAL!IDPOK,CALLVL,CALEN,UNITS,D1,D2,D3!310004084,1,01.01.2017,6015,3,1,98201</t>
  </si>
  <si>
    <t>USER_DT_71632.VAL!IDPOK,CALLVL,CALEN,UNITS,D1,D2,D3!310004084,1,01.01.2018,6015,3,1,98201</t>
  </si>
  <si>
    <t>USER_DT_71632.COMENT!IDPOK,CALLVL,CALEN,UNITS,D1,D2,D3!310004084,1,01.01.2015,6015,1,1,98201</t>
  </si>
  <si>
    <t>Численность детей первой и второй групп здоровья, обучающихся в муниципальных общеобразовательных учреждениях</t>
  </si>
  <si>
    <t>Численность детей первой и второй групп здоровья, обучающихся в муниципальных общеобразовательных учреждениях, человек</t>
  </si>
  <si>
    <t>USER_DT_71632.VAL!IDPOK,CALLVL,CALEN,UNITS,D1,D2,D3!310004087,1,01.01.2014,6041,1,1,98201</t>
  </si>
  <si>
    <t>USER_DT_71632.VAL!IDPOK,CALLVL,CALEN,UNITS,D1,D2,D3!310004087,1,01.01.2015,6041,1,1,98201</t>
  </si>
  <si>
    <t>USER_DT_71632.VAL!IDPOK,CALLVL,CALEN,UNITS,D1,D2,D3!310004087,1,01.01.2016,6041,3,1,98201</t>
  </si>
  <si>
    <t>USER_DT_71632.VAL!IDPOK,CALLVL,CALEN,UNITS,D1,D2,D3!310004087,1,01.01.2017,6041,3,1,98201</t>
  </si>
  <si>
    <t>USER_DT_71632.VAL!IDPOK,CALLVL,CALEN,UNITS,D1,D2,D3!310004087,1,01.01.2018,6041,3,1,98201</t>
  </si>
  <si>
    <t>USER_DT_71632.COMENT!IDPOK,CALLVL,CALEN,UNITS,D1,D2,D3!310004087,1,01.01.2015,6041,1,1,98201</t>
  </si>
  <si>
    <t>Общая численность обучающихся в муниципальных общеобразовательных учреждениях (всех групп здоровья)</t>
  </si>
  <si>
    <t>Общая численность обучающихся в муниципальных общеобразовательных учреждениях (всех групп здоровья), человек</t>
  </si>
  <si>
    <t>USER_DT_71632.VAL!IDPOK,CALLVL,CALEN,UNITS,D1,D2,D3!310004090,1,01.01.2014,6041,1,1,98201</t>
  </si>
  <si>
    <t>USER_DT_71632.VAL!IDPOK,CALLVL,CALEN,UNITS,D1,D2,D3!310004090,1,01.01.2015,6041,1,1,98201</t>
  </si>
  <si>
    <t>USER_DT_71632.VAL!IDPOK,CALLVL,CALEN,UNITS,D1,D2,D3!310004090,1,01.01.2016,6041,3,1,98201</t>
  </si>
  <si>
    <t>USER_DT_71632.VAL!IDPOK,CALLVL,CALEN,UNITS,D1,D2,D3!310004090,1,01.01.2017,6041,3,1,98201</t>
  </si>
  <si>
    <t>USER_DT_71632.VAL!IDPOK,CALLVL,CALEN,UNITS,D1,D2,D3!310004090,1,01.01.2018,6041,3,1,98201</t>
  </si>
  <si>
    <t>USER_DT_71632.COMENT!IDPOK,CALLVL,CALEN,UNITS,D1,D2,D3!310004090,1,01.01.2015,6041,1,1,98201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</si>
  <si>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</si>
  <si>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</si>
  <si>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17. 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%</t>
  </si>
  <si>
    <t>USER_DT_71632.VAL!IDPOK,CALLVL,CALEN,UNITS,D1,D2,D3!300002631,1,01.01.2014,6015,1,1,98201</t>
  </si>
  <si>
    <t>USER_DT_71632.VAL!IDPOK,CALLVL,CALEN,UNITS,D1,D2,D3!300002631,1,01.01.2015,6015,1,1,98201</t>
  </si>
  <si>
    <t>USER_DT_71632.VAL!IDPOK,CALLVL,CALEN,UNITS,D1,D2,D3!300002631,1,01.01.2016,6015,3,1,98201</t>
  </si>
  <si>
    <t>USER_DT_71632.VAL!IDPOK,CALLVL,CALEN,UNITS,D1,D2,D3!300002631,1,01.01.2017,6015,3,1,98201</t>
  </si>
  <si>
    <t>USER_DT_71632.VAL!IDPOK,CALLVL,CALEN,UNITS,D1,D2,D3!300002631,1,01.01.2018,6015,3,1,98201</t>
  </si>
  <si>
    <t>USER_DT_71632.COMENT!IDPOK,CALLVL,CALEN,UNITS,D1,D2,D3!300002631,1,01.01.2015,6015,1,1,98201</t>
  </si>
  <si>
    <t>Численность обучающихся в муниципальных общеобразовательных учреждениях, занимающихся во вторую (третью) смену</t>
  </si>
  <si>
    <t>Численность обучающихся в муниципальных общеобразовательных учреждениях, занимающихся во вторую (третью) смену, человек</t>
  </si>
  <si>
    <t>USER_DT_71632.VAL!IDPOK,CALLVL,CALEN,UNITS,D1,D2,D3!300002669,1,01.01.2014,6041,1,1,98201</t>
  </si>
  <si>
    <t>USER_DT_71632.VAL!IDPOK,CALLVL,CALEN,UNITS,D1,D2,D3!300002669,1,01.01.2015,6041,1,1,98201</t>
  </si>
  <si>
    <t>USER_DT_71632.VAL!IDPOK,CALLVL,CALEN,UNITS,D1,D2,D3!300002669,1,01.01.2016,6041,3,1,98201</t>
  </si>
  <si>
    <t>USER_DT_71632.VAL!IDPOK,CALLVL,CALEN,UNITS,D1,D2,D3!300002669,1,01.01.2017,6041,3,1,98201</t>
  </si>
  <si>
    <t>USER_DT_71632.VAL!IDPOK,CALLVL,CALEN,UNITS,D1,D2,D3!300002669,1,01.01.2018,6041,3,1,98201</t>
  </si>
  <si>
    <t>USER_DT_71632.COMENT!IDPOK,CALLVL,CALEN,UNITS,D1,D2,D3!300002669,1,01.01.2015,6041,1,1,98201</t>
  </si>
  <si>
    <t>Численность лиц, обучающихся в муниципальных общеобразовательных учреждениях</t>
  </si>
  <si>
    <t>Численность лиц, обучающихся в муниципальных общеобразовательных учреждениях, человек</t>
  </si>
  <si>
    <t>USER_DT_71632.VAL!IDPOK,CALLVL,CALEN,UNITS,D1,D2,D3!300002671,1,01.01.2014,6041,1,1,98201</t>
  </si>
  <si>
    <t>USER_DT_71632.VAL!IDPOK,CALLVL,CALEN,UNITS,D1,D2,D3!300002671,1,01.01.2015,6041,1,1,98201</t>
  </si>
  <si>
    <t>USER_DT_71632.VAL!IDPOK,CALLVL,CALEN,UNITS,D1,D2,D3!300002671,1,01.01.2016,6041,3,1,98201</t>
  </si>
  <si>
    <t>USER_DT_71632.VAL!IDPOK,CALLVL,CALEN,UNITS,D1,D2,D3!300002671,1,01.01.2017,6041,3,1,98201</t>
  </si>
  <si>
    <t>USER_DT_71632.VAL!IDPOK,CALLVL,CALEN,UNITS,D1,D2,D3!300002671,1,01.01.2018,6041,3,1,98201</t>
  </si>
  <si>
    <t>USER_DT_71632.COMENT!IDPOK,CALLVL,CALEN,UNITS,D1,D2,D3!300002671,1,01.01.2015,6041,1,1,98201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</si>
  <si>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</si>
  <si>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</si>
  <si>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18. 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</si>
  <si>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USER_DT_71632.VAL!IDPOK,CALLVL,CALEN,UNITS,D1,D2,D3!300002633,1,01.01.2014,5837,1,1,98201</t>
  </si>
  <si>
    <t>USER_DT_71632.VAL!IDPOK,CALLVL,CALEN,UNITS,D1,D2,D3!300002633,1,01.01.2015,5837,1,1,98201</t>
  </si>
  <si>
    <t>USER_DT_71632.VAL!IDPOK,CALLVL,CALEN,UNITS,D1,D2,D3!300002633,1,01.01.2016,5837,3,1,98201</t>
  </si>
  <si>
    <t>USER_DT_71632.VAL!IDPOK,CALLVL,CALEN,UNITS,D1,D2,D3!300002633,1,01.01.2017,5837,3,1,98201</t>
  </si>
  <si>
    <t>USER_DT_71632.VAL!IDPOK,CALLVL,CALEN,UNITS,D1,D2,D3!300002633,1,01.01.2018,5837,3,1,98201</t>
  </si>
  <si>
    <t>USER_DT_71632.COMENT!IDPOK,CALLVL,CALEN,UNITS,D1,D2,D3!300002633,1,01.01.2015,5837,1,1,98201</t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</si>
  <si>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</si>
  <si>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образование, рублей</t>
  </si>
  <si>
    <t>тыс.рублей</t>
  </si>
  <si>
    <t>USER_DT_71632.VAL!IDPOK,CALLVL,CALEN,UNITS,D1,D2,D3!310004129,1,01.01.2014,5839,1,1,98201</t>
  </si>
  <si>
    <t>USER_DT_71632.VAL!IDPOK,CALLVL,CALEN,UNITS,D1,D2,D3!310004129,1,01.01.2015,5839,1,1,98201</t>
  </si>
  <si>
    <t>USER_DT_71632.VAL!IDPOK,CALLVL,CALEN,UNITS,D1,D2,D3!310004129,1,01.01.2016,5839,3,1,98201</t>
  </si>
  <si>
    <t>USER_DT_71632.VAL!IDPOK,CALLVL,CALEN,UNITS,D1,D2,D3!310004129,1,01.01.2017,5839,3,1,98201</t>
  </si>
  <si>
    <t>USER_DT_71632.VAL!IDPOK,CALLVL,CALEN,UNITS,D1,D2,D3!310004129,1,01.01.2018,5839,3,1,98201</t>
  </si>
  <si>
    <t>USER_DT_71632.COMENT!IDPOK,CALLVL,CALEN,UNITS,D1,D2,D3!310004129,1,01.01.2015,5839,1,1,98201</t>
  </si>
  <si>
    <t>Численность лиц, обучающихся в муниципальных общеобразовательных учреждениях (среднегодовая)</t>
  </si>
  <si>
    <t>Численность лиц, обучающихся в муниципальных общеобразовательных учреждениях (среднегодовая), человек</t>
  </si>
  <si>
    <t>USER_DT_71632.VAL!IDPOK,CALLVL,CALEN,UNITS,D1,D2,D3!300002673,1,01.01.2014,6041,1,1,98201</t>
  </si>
  <si>
    <t>USER_DT_71632.VAL!IDPOK,CALLVL,CALEN,UNITS,D1,D2,D3!300002673,1,01.01.2015,6041,1,1,98201</t>
  </si>
  <si>
    <t>USER_DT_71632.VAL!IDPOK,CALLVL,CALEN,UNITS,D1,D2,D3!300002673,1,01.01.2016,6041,3,1,98201</t>
  </si>
  <si>
    <t>USER_DT_71632.VAL!IDPOK,CALLVL,CALEN,UNITS,D1,D2,D3!300002673,1,01.01.2017,6041,3,1,98201</t>
  </si>
  <si>
    <t>USER_DT_71632.VAL!IDPOK,CALLVL,CALEN,UNITS,D1,D2,D3!300002673,1,01.01.2018,6041,3,1,98201</t>
  </si>
  <si>
    <t>USER_DT_71632.COMENT!IDPOK,CALLVL,CALEN,UNITS,D1,D2,D3!300002673,1,01.01.2015,6041,1,1,98201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</si>
  <si>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</si>
  <si>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</si>
  <si>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19. 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%</t>
  </si>
  <si>
    <t>USER_DT_71632.VAL!IDPOK,CALLVL,CALEN,UNITS,D1,D2,D3!300002635,1,01.01.2014,6015,1,1,98201</t>
  </si>
  <si>
    <t>USER_DT_71632.VAL!IDPOK,CALLVL,CALEN,UNITS,D1,D2,D3!300002635,1,01.01.2015,6015,1,1,98201</t>
  </si>
  <si>
    <t>USER_DT_71632.VAL!IDPOK,CALLVL,CALEN,UNITS,D1,D2,D3!300002635,1,01.01.2016,6015,3,1,98201</t>
  </si>
  <si>
    <t>USER_DT_71632.VAL!IDPOK,CALLVL,CALEN,UNITS,D1,D2,D3!300002635,1,01.01.2017,6015,3,1,98201</t>
  </si>
  <si>
    <t>USER_DT_71632.VAL!IDPOK,CALLVL,CALEN,UNITS,D1,D2,D3!300002635,1,01.01.2018,6015,3,1,98201</t>
  </si>
  <si>
    <t>USER_DT_71632.COMENT!IDPOK,CALLVL,CALEN,UNITS,D1,D2,D3!300002635,1,01.01.2015,6015,1,1,98201</t>
  </si>
  <si>
    <t>Численность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</si>
  <si>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человек</t>
  </si>
  <si>
    <t>USER_DT_71632.VAL!IDPOK,CALLVL,CALEN,UNITS,D1,D2,D3!310004147,1,01.01.2014,6041,1,1,98201</t>
  </si>
  <si>
    <t>USER_DT_71632.VAL!IDPOK,CALLVL,CALEN,UNITS,D1,D2,D3!310004147,1,01.01.2015,6041,1,1,98201</t>
  </si>
  <si>
    <t>USER_DT_71632.VAL!IDPOK,CALLVL,CALEN,UNITS,D1,D2,D3!310004147,1,01.01.2016,6041,3,1,98201</t>
  </si>
  <si>
    <t>USER_DT_71632.VAL!IDPOK,CALLVL,CALEN,UNITS,D1,D2,D3!310004147,1,01.01.2017,6041,3,1,98201</t>
  </si>
  <si>
    <t>USER_DT_71632.VAL!IDPOK,CALLVL,CALEN,UNITS,D1,D2,D3!310004147,1,01.01.2018,6041,3,1,98201</t>
  </si>
  <si>
    <t>USER_DT_71632.COMENT!IDPOK,CALLVL,CALEN,UNITS,D1,D2,D3!310004147,1,01.01.2015,6041,1,1,98201</t>
  </si>
  <si>
    <t>Численность детей в возрасте 5 – 18 лет, получающих услуги по дополнительному образованию в организациях, подведомственных органам управления в сфере образования (форма федерального статистического наблюдения № 1-ДО (сводная))</t>
  </si>
  <si>
    <t>Численность детей в возрасте 5 – 18 лет, получающих услуги по дополнительному образованию в организациях, подведомственных органам управления в сфере образования (форма федерального статистического наблюдения № 1-ДО (сводная)), человек</t>
  </si>
  <si>
    <t>USER_DT_71632.VAL!IDPOK,CALLVL,CALEN,UNITS,D1,D2,D3!310004150,1,01.01.2014,6041,1,1,98201</t>
  </si>
  <si>
    <t>USER_DT_71632.VAL!IDPOK,CALLVL,CALEN,UNITS,D1,D2,D3!310004150,1,01.01.2015,6041,1,1,98201</t>
  </si>
  <si>
    <t>USER_DT_71632.VAL!IDPOK,CALLVL,CALEN,UNITS,D1,D2,D3!310004150,1,01.01.2016,6041,3,1,98201</t>
  </si>
  <si>
    <t>USER_DT_71632.VAL!IDPOK,CALLVL,CALEN,UNITS,D1,D2,D3!310004150,1,01.01.2017,6041,3,1,98201</t>
  </si>
  <si>
    <t>USER_DT_71632.VAL!IDPOK,CALLVL,CALEN,UNITS,D1,D2,D3!310004150,1,01.01.2018,6041,3,1,98201</t>
  </si>
  <si>
    <t>USER_DT_71632.COMENT!IDPOK,CALLVL,CALEN,UNITS,D1,D2,D3!310004150,1,01.01.2015,6041,1,1,98201</t>
  </si>
  <si>
    <t>Численность детей в возрасте 5 – 18 лет, получающих услуги по дополнительному образованию в организациях, подведомственных органам управления в сфере культуры (форма федерального статистического наблюдения № 1-ДМШ )</t>
  </si>
  <si>
    <t>Численность детей в возрасте 5 – 18 лет, получающих услуги по дополнительному образованию в организациях, подведомственных органам управления в сфере культуры (форма федерального статистического наблюдения № 1-ДМШ ), человек</t>
  </si>
  <si>
    <t>USER_DT_71632.VAL!IDPOK,CALLVL,CALEN,UNITS,D1,D2,D3!310004153,1,01.01.2014,6041,1,1,98201</t>
  </si>
  <si>
    <t>USER_DT_71632.VAL!IDPOK,CALLVL,CALEN,UNITS,D1,D2,D3!310004153,1,01.01.2015,6041,1,1,98201</t>
  </si>
  <si>
    <t>USER_DT_71632.VAL!IDPOK,CALLVL,CALEN,UNITS,D1,D2,D3!310004153,1,01.01.2016,6041,3,1,98201</t>
  </si>
  <si>
    <t>USER_DT_71632.VAL!IDPOK,CALLVL,CALEN,UNITS,D1,D2,D3!310004153,1,01.01.2017,6041,3,1,98201</t>
  </si>
  <si>
    <t>USER_DT_71632.VAL!IDPOK,CALLVL,CALEN,UNITS,D1,D2,D3!310004153,1,01.01.2018,6041,3,1,98201</t>
  </si>
  <si>
    <t>USER_DT_71632.COMENT!IDPOK,CALLVL,CALEN,UNITS,D1,D2,D3!310004153,1,01.01.2015,6041,1,1,98201</t>
  </si>
  <si>
    <t>Численность детей в возрасте 5 – 18 лет, получающих услуги по дополнительному образованию в организациях, подведомственных органам управления в сфере спорта (форма федерального статистического наблюдения № 5-ФК)</t>
  </si>
  <si>
    <t>Численность детей в возрасте 5 – 18 лет, получающих услуги по дополнительному образованию в организациях, подведомственных органам управления в сфере спорта (форма федерального статистического наблюдения № 5-ФК), человек</t>
  </si>
  <si>
    <t>USER_DT_71632.VAL!IDPOK,CALLVL,CALEN,UNITS,D1,D2,D3!310004156,1,01.01.2014,6041,1,1,98201</t>
  </si>
  <si>
    <t>USER_DT_71632.VAL!IDPOK,CALLVL,CALEN,UNITS,D1,D2,D3!310004156,1,01.01.2015,6041,1,1,98201</t>
  </si>
  <si>
    <t>USER_DT_71632.VAL!IDPOK,CALLVL,CALEN,UNITS,D1,D2,D3!310004156,1,01.01.2016,6041,3,1,98201</t>
  </si>
  <si>
    <t>USER_DT_71632.VAL!IDPOK,CALLVL,CALEN,UNITS,D1,D2,D3!310004156,1,01.01.2017,6041,3,1,98201</t>
  </si>
  <si>
    <t>USER_DT_71632.VAL!IDPOK,CALLVL,CALEN,UNITS,D1,D2,D3!310004156,1,01.01.2018,6041,3,1,98201</t>
  </si>
  <si>
    <t>USER_DT_71632.COMENT!IDPOK,CALLVL,CALEN,UNITS,D1,D2,D3!310004156,1,01.01.2015,6041,1,1,98201</t>
  </si>
  <si>
    <t>Численность детей в возрасте 5 – 18 лет в городском округе (муниципальном районе)</t>
  </si>
  <si>
    <t>Численность детей в возрасте 5 – 18 лет в городском округе (муниципальном районе), человек</t>
  </si>
  <si>
    <t>USER_DT_71632.VAL!IDPOK,CALLVL,CALEN,UNITS,D1,D2,D3!310004159,1,01.01.2014,6041,1,1,98201</t>
  </si>
  <si>
    <t>USER_DT_71632.VAL!IDPOK,CALLVL,CALEN,UNITS,D1,D2,D3!310004159,1,01.01.2015,6041,1,1,98201</t>
  </si>
  <si>
    <t>USER_DT_71632.VAL!IDPOK,CALLVL,CALEN,UNITS,D1,D2,D3!310004159,1,01.01.2016,6041,3,1,98201</t>
  </si>
  <si>
    <t>USER_DT_71632.VAL!IDPOK,CALLVL,CALEN,UNITS,D1,D2,D3!310004159,1,01.01.2017,6041,3,1,98201</t>
  </si>
  <si>
    <t>USER_DT_71632.VAL!IDPOK,CALLVL,CALEN,UNITS,D1,D2,D3!310004159,1,01.01.2018,6041,3,1,98201</t>
  </si>
  <si>
    <t>USER_DT_71632.COMENT!IDPOK,CALLVL,CALEN,UNITS,D1,D2,D3!310004159,1,01.01.2015,6041,1,1,98201</t>
  </si>
  <si>
    <t>IV. 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</si>
  <si>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</si>
  <si>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</si>
  <si>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20. 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</si>
  <si>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</si>
  <si>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%</t>
  </si>
  <si>
    <t>USER_DT_71632.VAL!IDPOK,CALLVL,CALEN,UNITS,D1,D2,D3!310004873,1,01.01.2014,6015,1,1,98201</t>
  </si>
  <si>
    <t>USER_DT_71632.VAL!IDPOK,CALLVL,CALEN,UNITS,D1,D2,D3!310004873,1,01.01.2015,6015,1,1,98201</t>
  </si>
  <si>
    <t>USER_DT_71632.VAL!IDPOK,CALLVL,CALEN,UNITS,D1,D2,D3!310004873,1,01.01.2016,6015,3,1,98201</t>
  </si>
  <si>
    <t>USER_DT_71632.VAL!IDPOK,CALLVL,CALEN,UNITS,D1,D2,D3!310004873,1,01.01.2017,6015,3,1,98201</t>
  </si>
  <si>
    <t>USER_DT_71632.VAL!IDPOK,CALLVL,CALEN,UNITS,D1,D2,D3!310004873,1,01.01.2018,6015,3,1,98201</t>
  </si>
  <si>
    <t>USER_DT_71632.COMENT!IDPOK,CALLVL,CALEN,UNITS,D1,D2,D3!310004873,1,01.01.2015,6015,1,1,98201</t>
  </si>
  <si>
    <t>библиотеками</t>
  </si>
  <si>
    <t>Уровень фактической обеспеченности библиотеками в городском округе (муниципальном районе) от нормативной потребности, %</t>
  </si>
  <si>
    <t>USER_DT_71632.VAL!IDPOK,CALLVL,CALEN,UNITS,D1,D2,D3!310004882,1,01.01.2014,6015,1,1,98201</t>
  </si>
  <si>
    <t>USER_DT_71632.VAL!IDPOK,CALLVL,CALEN,UNITS,D1,D2,D3!310004882,1,01.01.2015,6015,1,1,98201</t>
  </si>
  <si>
    <t>USER_DT_71632.VAL!IDPOK,CALLVL,CALEN,UNITS,D1,D2,D3!310004882,1,01.01.2016,6015,3,1,98201</t>
  </si>
  <si>
    <t>USER_DT_71632.VAL!IDPOK,CALLVL,CALEN,UNITS,D1,D2,D3!310004882,1,01.01.2017,6015,3,1,98201</t>
  </si>
  <si>
    <t>USER_DT_71632.VAL!IDPOK,CALLVL,CALEN,UNITS,D1,D2,D3!310004882,1,01.01.2018,6015,3,1,98201</t>
  </si>
  <si>
    <t>USER_DT_71632.COMENT!IDPOK,CALLVL,CALEN,UNITS,D1,D2,D3!310004882,1,01.01.2015,6015,1,1,98201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</si>
  <si>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</si>
  <si>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%</t>
  </si>
  <si>
    <t>USER_DT_71632.VAL!IDPOK,CALLVL,CALEN,UNITS,D1,D2,D3!310004891,1,01.01.2014,6015,1,1,98201</t>
  </si>
  <si>
    <t>USER_DT_71632.VAL!IDPOK,CALLVL,CALEN,UNITS,D1,D2,D3!310004891,1,01.01.2015,6015,1,1,98201</t>
  </si>
  <si>
    <t>USER_DT_71632.VAL!IDPOK,CALLVL,CALEN,UNITS,D1,D2,D3!310004891,1,01.01.2016,6015,3,1,98201</t>
  </si>
  <si>
    <t>USER_DT_71632.VAL!IDPOK,CALLVL,CALEN,UNITS,D1,D2,D3!310004891,1,01.01.2017,6015,3,1,98201</t>
  </si>
  <si>
    <t>USER_DT_71632.VAL!IDPOK,CALLVL,CALEN,UNITS,D1,D2,D3!310004891,1,01.01.2018,6015,3,1,98201</t>
  </si>
  <si>
    <t>USER_DT_71632.COMENT!IDPOK,CALLVL,CALEN,UNITS,D1,D2,D3!310004891,1,01.01.2015,6015,1,1,98201</t>
  </si>
  <si>
    <t>Фактическая обеспеченность клубами и учреждениями клубного типа в городском округе (муниципальном районе)</t>
  </si>
  <si>
    <t>Фактическая обеспеченность клубами и учреждениями клубного типа в городском округе (муниципальном районе), единиц</t>
  </si>
  <si>
    <t>USER_DT_71632.VAL!IDPOK,CALLVL,CALEN,UNITS,D1,D2,D3!310004876,1,01.01.2014,5967,1,1,98201</t>
  </si>
  <si>
    <t>USER_DT_71632.VAL!IDPOK,CALLVL,CALEN,UNITS,D1,D2,D3!310004876,1,01.01.2015,5967,1,1,98201</t>
  </si>
  <si>
    <t>USER_DT_71632.VAL!IDPOK,CALLVL,CALEN,UNITS,D1,D2,D3!310004876,1,01.01.2016,5967,3,1,98201</t>
  </si>
  <si>
    <t>USER_DT_71632.VAL!IDPOK,CALLVL,CALEN,UNITS,D1,D2,D3!310004876,1,01.01.2017,5967,3,1,98201</t>
  </si>
  <si>
    <t>USER_DT_71632.VAL!IDPOK,CALLVL,CALEN,UNITS,D1,D2,D3!310004876,1,01.01.2018,5967,3,1,98201</t>
  </si>
  <si>
    <t>USER_DT_71632.COMENT!IDPOK,CALLVL,CALEN,UNITS,D1,D2,D3!310004876,1,01.01.2015,5967,1,1,98201</t>
  </si>
  <si>
    <t>Нормативная потребность в клубах и учреждениях клубного типа в городском округе (муниципальном районе)</t>
  </si>
  <si>
    <t>Нормативная потребность в клубах и учреждениях клубного типа в городском округе (муниципальном районе), единиц</t>
  </si>
  <si>
    <t>USER_DT_71632.VAL!IDPOK,CALLVL,CALEN,UNITS,D1,D2,D3!310004897,1,01.01.2014,5967,1,1,98201</t>
  </si>
  <si>
    <t>USER_DT_71632.VAL!IDPOK,CALLVL,CALEN,UNITS,D1,D2,D3!310004897,1,01.01.2015,5967,1,1,98201</t>
  </si>
  <si>
    <t>USER_DT_71632.VAL!IDPOK,CALLVL,CALEN,UNITS,D1,D2,D3!310004897,1,01.01.2016,5967,3,1,98201</t>
  </si>
  <si>
    <t>USER_DT_71632.VAL!IDPOK,CALLVL,CALEN,UNITS,D1,D2,D3!310004897,1,01.01.2017,5967,3,1,98201</t>
  </si>
  <si>
    <t>USER_DT_71632.VAL!IDPOK,CALLVL,CALEN,UNITS,D1,D2,D3!310004897,1,01.01.2018,5967,3,1,98201</t>
  </si>
  <si>
    <t>USER_DT_71632.COMENT!IDPOK,CALLVL,CALEN,UNITS,D1,D2,D3!310004897,1,01.01.2015,5967,1,1,98201</t>
  </si>
  <si>
    <t>Фактическая обеспеченность библиотеками в городском округе (муниципальном районе)</t>
  </si>
  <si>
    <t>Фактическая обеспеченность библиотеками в городском округе (муниципальном районе), единиц</t>
  </si>
  <si>
    <t>USER_DT_71632.VAL!IDPOK,CALLVL,CALEN,UNITS,D1,D2,D3!310004885,1,01.01.2014,5967,1,1,98201</t>
  </si>
  <si>
    <t>USER_DT_71632.VAL!IDPOK,CALLVL,CALEN,UNITS,D1,D2,D3!310004885,1,01.01.2015,5967,1,1,98201</t>
  </si>
  <si>
    <t>USER_DT_71632.VAL!IDPOK,CALLVL,CALEN,UNITS,D1,D2,D3!310004885,1,01.01.2016,5967,3,1,98201</t>
  </si>
  <si>
    <t>USER_DT_71632.VAL!IDPOK,CALLVL,CALEN,UNITS,D1,D2,D3!310004885,1,01.01.2017,5967,3,1,98201</t>
  </si>
  <si>
    <t>USER_DT_71632.VAL!IDPOK,CALLVL,CALEN,UNITS,D1,D2,D3!310004885,1,01.01.2018,5967,3,1,98201</t>
  </si>
  <si>
    <t>USER_DT_71632.COMENT!IDPOK,CALLVL,CALEN,UNITS,D1,D2,D3!310004885,1,01.01.2015,5967,1,1,98201</t>
  </si>
  <si>
    <t>Нормативная потребность в библиотеках в городском округе (муниципальном районе)</t>
  </si>
  <si>
    <t>Нормативная потребность в библиотеках в городском округе (муниципальном районе), единиц</t>
  </si>
  <si>
    <t>USER_DT_71632.VAL!IDPOK,CALLVL,CALEN,UNITS,D1,D2,D3!310004888,1,01.01.2014,5967,1,1,98201</t>
  </si>
  <si>
    <t>USER_DT_71632.VAL!IDPOK,CALLVL,CALEN,UNITS,D1,D2,D3!310004888,1,01.01.2015,5967,1,1,98201</t>
  </si>
  <si>
    <t>USER_DT_71632.VAL!IDPOK,CALLVL,CALEN,UNITS,D1,D2,D3!310004888,1,01.01.2016,5967,3,1,98201</t>
  </si>
  <si>
    <t>USER_DT_71632.VAL!IDPOK,CALLVL,CALEN,UNITS,D1,D2,D3!310004888,1,01.01.2017,5967,3,1,98201</t>
  </si>
  <si>
    <t>USER_DT_71632.VAL!IDPOK,CALLVL,CALEN,UNITS,D1,D2,D3!310004888,1,01.01.2018,5967,3,1,98201</t>
  </si>
  <si>
    <t>USER_DT_71632.COMENT!IDPOK,CALLVL,CALEN,UNITS,D1,D2,D3!310004888,1,01.01.2015,5967,1,1,98201</t>
  </si>
  <si>
    <t>Фактическая обеспеченность парками культуры и отдыха в городском округе (муниципальном районе)</t>
  </si>
  <si>
    <t>Фактическая обеспеченность парками культуры и отдыха в городском округе (муниципальном районе), единиц</t>
  </si>
  <si>
    <t>USER_DT_71632.VAL!IDPOK,CALLVL,CALEN,UNITS,D1,D2,D3!310004894,1,01.01.2014,5967,1,1,98201</t>
  </si>
  <si>
    <t>USER_DT_71632.VAL!IDPOK,CALLVL,CALEN,UNITS,D1,D2,D3!310004894,1,01.01.2015,5967,1,1,98201</t>
  </si>
  <si>
    <t>USER_DT_71632.VAL!IDPOK,CALLVL,CALEN,UNITS,D1,D2,D3!310004894,1,01.01.2016,5967,3,1,98201</t>
  </si>
  <si>
    <t>USER_DT_71632.VAL!IDPOK,CALLVL,CALEN,UNITS,D1,D2,D3!310004894,1,01.01.2017,5967,3,1,98201</t>
  </si>
  <si>
    <t>USER_DT_71632.VAL!IDPOK,CALLVL,CALEN,UNITS,D1,D2,D3!310004894,1,01.01.2018,5967,3,1,98201</t>
  </si>
  <si>
    <t>USER_DT_71632.COMENT!IDPOK,CALLVL,CALEN,UNITS,D1,D2,D3!310004894,1,01.01.2015,5967,1,1,98201</t>
  </si>
  <si>
    <t>Нормативная потребность в парках культуры и отдыха в городском округе (муниципальном районе)</t>
  </si>
  <si>
    <t>Нормативная потребность в парках культуры и отдыха в городском округе (муниципальном районе), единиц</t>
  </si>
  <si>
    <t>USER_DT_71632.VAL!IDPOK,CALLVL,CALEN,UNITS,D1,D2,D3!310005278,1,01.01.2014,5967,1,1,98201</t>
  </si>
  <si>
    <t>USER_DT_71632.VAL!IDPOK,CALLVL,CALEN,UNITS,D1,D2,D3!310005278,1,01.01.2015,5967,1,1,98201</t>
  </si>
  <si>
    <t>USER_DT_71632.VAL!IDPOK,CALLVL,CALEN,UNITS,D1,D2,D3!310005278,1,01.01.2016,5967,3,1,98201</t>
  </si>
  <si>
    <t>USER_DT_71632.VAL!IDPOK,CALLVL,CALEN,UNITS,D1,D2,D3!310005278,1,01.01.2017,5967,3,1,98201</t>
  </si>
  <si>
    <t>USER_DT_71632.VAL!IDPOK,CALLVL,CALEN,UNITS,D1,D2,D3!310005278,1,01.01.2018,5967,3,1,98201</t>
  </si>
  <si>
    <t>USER_DT_71632.COMENT!IDPOK,CALLVL,CALEN,UNITS,D1,D2,D3!310005278,1,01.01.2015,5967,1,1,98201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</si>
  <si>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</si>
  <si>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</si>
  <si>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 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%</t>
  </si>
  <si>
    <t>USER_DT_71632.VAL!IDPOK,CALLVL,CALEN,UNITS,D1,D2,D3!300002639,1,01.01.2014,6015,1,1,98201</t>
  </si>
  <si>
    <t>USER_DT_71632.VAL!IDPOK,CALLVL,CALEN,UNITS,D1,D2,D3!300002639,1,01.01.2015,6015,1,1,98201</t>
  </si>
  <si>
    <t>USER_DT_71632.VAL!IDPOK,CALLVL,CALEN,UNITS,D1,D2,D3!300002639,1,01.01.2016,6015,3,1,98201</t>
  </si>
  <si>
    <t>USER_DT_71632.VAL!IDPOK,CALLVL,CALEN,UNITS,D1,D2,D3!300002639,1,01.01.2017,6015,3,1,98201</t>
  </si>
  <si>
    <t>USER_DT_71632.VAL!IDPOK,CALLVL,CALEN,UNITS,D1,D2,D3!300002639,1,01.01.2018,6015,3,1,98201</t>
  </si>
  <si>
    <t>USER_DT_71632.COMENT!IDPOK,CALLVL,CALEN,UNITS,D1,D2,D3!300002639,1,01.01.2015,6015,1,1,98201</t>
  </si>
  <si>
    <t>Количество муниципальных учреждений культуры, здания которых находятся в аварийном состоянии или требуют капитального ремонта</t>
  </si>
  <si>
    <t>Количество муниципальных учреждений культуры, здания которых находятся в аварийном состоянии или требуют капитального ремонта, единиц</t>
  </si>
  <si>
    <t>USER_DT_71632.VAL!IDPOK,CALLVL,CALEN,UNITS,D1,D2,D3!300002675,1,01.01.2014,5967,1,1,98201</t>
  </si>
  <si>
    <t>USER_DT_71632.VAL!IDPOK,CALLVL,CALEN,UNITS,D1,D2,D3!300002675,1,01.01.2015,5967,1,1,98201</t>
  </si>
  <si>
    <t>USER_DT_71632.VAL!IDPOK,CALLVL,CALEN,UNITS,D1,D2,D3!300002675,1,01.01.2016,5967,3,1,98201</t>
  </si>
  <si>
    <t>USER_DT_71632.VAL!IDPOK,CALLVL,CALEN,UNITS,D1,D2,D3!300002675,1,01.01.2017,5967,3,1,98201</t>
  </si>
  <si>
    <t>USER_DT_71632.VAL!IDPOK,CALLVL,CALEN,UNITS,D1,D2,D3!300002675,1,01.01.2018,5967,3,1,98201</t>
  </si>
  <si>
    <t>USER_DT_71632.COMENT!IDPOK,CALLVL,CALEN,UNITS,D1,D2,D3!300002675,1,01.01.2015,5967,1,1,98201</t>
  </si>
  <si>
    <t>Общее количество муниципальных учреждений культуры</t>
  </si>
  <si>
    <t>Общее количество муниципальных учреждений культуры, единиц</t>
  </si>
  <si>
    <t>USER_DT_71632.VAL!IDPOK,CALLVL,CALEN,UNITS,D1,D2,D3!300002677,1,01.01.2014,5967,1,1,98201</t>
  </si>
  <si>
    <t>USER_DT_71632.VAL!IDPOK,CALLVL,CALEN,UNITS,D1,D2,D3!300002677,1,01.01.2015,5967,1,1,98201</t>
  </si>
  <si>
    <t>USER_DT_71632.VAL!IDPOK,CALLVL,CALEN,UNITS,D1,D2,D3!300002677,1,01.01.2016,5967,3,1,98201</t>
  </si>
  <si>
    <t>USER_DT_71632.VAL!IDPOK,CALLVL,CALEN,UNITS,D1,D2,D3!300002677,1,01.01.2017,5967,3,1,98201</t>
  </si>
  <si>
    <t>USER_DT_71632.VAL!IDPOK,CALLVL,CALEN,UNITS,D1,D2,D3!300002677,1,01.01.2018,5967,3,1,98201</t>
  </si>
  <si>
    <t>USER_DT_71632.COMENT!IDPOK,CALLVL,CALEN,UNITS,D1,D2,D3!300002677,1,01.01.2015,5967,1,1,98201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</si>
  <si>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</si>
  <si>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</si>
  <si>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22. 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%</t>
  </si>
  <si>
    <t>USER_DT_71632.VAL!IDPOK,CALLVL,CALEN,UNITS,D1,D2,D3!300002641,1,01.01.2014,6015,1,1,98201</t>
  </si>
  <si>
    <t>USER_DT_71632.VAL!IDPOK,CALLVL,CALEN,UNITS,D1,D2,D3!300002641,1,01.01.2015,6015,1,1,98201</t>
  </si>
  <si>
    <t>USER_DT_71632.VAL!IDPOK,CALLVL,CALEN,UNITS,D1,D2,D3!300002641,1,01.01.2016,6015,3,1,98201</t>
  </si>
  <si>
    <t>USER_DT_71632.VAL!IDPOK,CALLVL,CALEN,UNITS,D1,D2,D3!300002641,1,01.01.2017,6015,3,1,98201</t>
  </si>
  <si>
    <t>USER_DT_71632.VAL!IDPOK,CALLVL,CALEN,UNITS,D1,D2,D3!300002641,1,01.01.2018,6015,3,1,98201</t>
  </si>
  <si>
    <t>USER_DT_71632.COMENT!IDPOK,CALLVL,CALEN,UNITS,D1,D2,D3!300002641,1,01.01.2015,6015,1,1,98201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</si>
  <si>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</si>
  <si>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Количество объектов культурного наследия, находящихся в муниципальной собственности и требующих консервации или реставрации, единиц</t>
  </si>
  <si>
    <t>USER_DT_71632.VAL!IDPOK,CALLVL,CALEN,UNITS,D1,D2,D3!300002679,1,01.01.2014,5967,1,1,98201</t>
  </si>
  <si>
    <t>USER_DT_71632.VAL!IDPOK,CALLVL,CALEN,UNITS,D1,D2,D3!300002679,1,01.01.2015,5967,1,1,98201</t>
  </si>
  <si>
    <t>USER_DT_71632.VAL!IDPOK,CALLVL,CALEN,UNITS,D1,D2,D3!300002679,1,01.01.2016,5967,3,1,98201</t>
  </si>
  <si>
    <t>USER_DT_71632.VAL!IDPOK,CALLVL,CALEN,UNITS,D1,D2,D3!300002679,1,01.01.2017,5967,3,1,98201</t>
  </si>
  <si>
    <t>USER_DT_71632.VAL!IDPOK,CALLVL,CALEN,UNITS,D1,D2,D3!300002679,1,01.01.2018,5967,3,1,98201</t>
  </si>
  <si>
    <t>USER_DT_71632.COMENT!IDPOK,CALLVL,CALEN,UNITS,D1,D2,D3!300002679,1,01.01.2015,5967,1,1,98201</t>
  </si>
  <si>
    <t>Общее количество объектов культурного наследия, находящихся в муниципальной собственности</t>
  </si>
  <si>
    <t>Общее количество объектов культурного наследия, находящихся в муниципальной собственности, единиц</t>
  </si>
  <si>
    <t>USER_DT_71632.VAL!IDPOK,CALLVL,CALEN,UNITS,D1,D2,D3!300002681,1,01.01.2014,5967,1,1,98201</t>
  </si>
  <si>
    <t>USER_DT_71632.VAL!IDPOK,CALLVL,CALEN,UNITS,D1,D2,D3!300002681,1,01.01.2015,5967,1,1,98201</t>
  </si>
  <si>
    <t>USER_DT_71632.VAL!IDPOK,CALLVL,CALEN,UNITS,D1,D2,D3!300002681,1,01.01.2016,5967,3,1,98201</t>
  </si>
  <si>
    <t>USER_DT_71632.VAL!IDPOK,CALLVL,CALEN,UNITS,D1,D2,D3!300002681,1,01.01.2017,5967,3,1,98201</t>
  </si>
  <si>
    <t>USER_DT_71632.VAL!IDPOK,CALLVL,CALEN,UNITS,D1,D2,D3!300002681,1,01.01.2018,5967,3,1,98201</t>
  </si>
  <si>
    <t>USER_DT_71632.COMENT!IDPOK,CALLVL,CALEN,UNITS,D1,D2,D3!300002681,1,01.01.2015,5967,1,1,98201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</si>
  <si>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</si>
  <si>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</si>
  <si>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</si>
  <si>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23. Доля населения, систематически занимающегося физической культурой и спортом, %</t>
  </si>
  <si>
    <t>USER_DT_71632.VAL!IDPOK,CALLVL,CALEN,UNITS,D1,D2,D3!300002643,1,01.01.2014,6015,1,1,98201</t>
  </si>
  <si>
    <t>USER_DT_71632.VAL!IDPOK,CALLVL,CALEN,UNITS,D1,D2,D3!300002643,1,01.01.2015,6015,1,1,98201</t>
  </si>
  <si>
    <t>USER_DT_71632.VAL!IDPOK,CALLVL,CALEN,UNITS,D1,D2,D3!300002643,1,01.01.2016,6015,3,1,98201</t>
  </si>
  <si>
    <t>USER_DT_71632.VAL!IDPOK,CALLVL,CALEN,UNITS,D1,D2,D3!300002643,1,01.01.2017,6015,3,1,98201</t>
  </si>
  <si>
    <t>USER_DT_71632.VAL!IDPOK,CALLVL,CALEN,UNITS,D1,D2,D3!300002643,1,01.01.2018,6015,3,1,98201</t>
  </si>
  <si>
    <t>USER_DT_71632.COMENT!IDPOK,CALLVL,CALEN,UNITS,D1,D2,D3!300002643,1,01.01.2015,6015,1,1,98201</t>
  </si>
  <si>
    <t>Численность лиц, систематически занимающихся физической культурой и спортом</t>
  </si>
  <si>
    <t>Численность лиц, систематически занимающихся физической культурой и спортом, человек</t>
  </si>
  <si>
    <t>USER_DT_71632.VAL!IDPOK,CALLVL,CALEN,UNITS,D1,D2,D3!310004324,1,01.01.2014,6041,1,1,98201</t>
  </si>
  <si>
    <t>USER_DT_71632.VAL!IDPOK,CALLVL,CALEN,UNITS,D1,D2,D3!310004324,1,01.01.2015,6041,1,1,98201</t>
  </si>
  <si>
    <t>USER_DT_71632.VAL!IDPOK,CALLVL,CALEN,UNITS,D1,D2,D3!310004324,1,01.01.2016,6041,3,1,98201</t>
  </si>
  <si>
    <t>USER_DT_71632.VAL!IDPOK,CALLVL,CALEN,UNITS,D1,D2,D3!310004324,1,01.01.2017,6041,3,1,98201</t>
  </si>
  <si>
    <t>USER_DT_71632.VAL!IDPOK,CALLVL,CALEN,UNITS,D1,D2,D3!310004324,1,01.01.2018,6041,3,1,98201</t>
  </si>
  <si>
    <t>USER_DT_71632.COMENT!IDPOK,CALLVL,CALEN,UNITS,D1,D2,D3!310004324,1,01.01.2015,6041,1,1,98201</t>
  </si>
  <si>
    <t>23(1).</t>
  </si>
  <si>
    <t>Доля обучающихся, систематически занимающихся физической культурой и спортом</t>
  </si>
  <si>
    <t>23 (1). Доля обучающихся, систематически занимающихся физической культурой и спортом, %</t>
  </si>
  <si>
    <t>USER_DT_71632.VAL!IDPOK,CALLVL,CALEN,UNITS,D1,D2,D3!30019452,1,01.01.2014,6015,1,1,98201</t>
  </si>
  <si>
    <t>USER_DT_71632.VAL!IDPOK,CALLVL,CALEN,UNITS,D1,D2,D3!30019452,1,01.01.2015,6015,1,1,98201</t>
  </si>
  <si>
    <t>USER_DT_71632.VAL!IDPOK,CALLVL,CALEN,UNITS,D1,D2,D3!30019452,1,01.01.2016,6015,3,1,98201</t>
  </si>
  <si>
    <t>USER_DT_71632.VAL!IDPOK,CALLVL,CALEN,UNITS,D1,D2,D3!30019452,1,01.01.2017,6015,3,1,98201</t>
  </si>
  <si>
    <t>USER_DT_71632.VAL!IDPOK,CALLVL,CALEN,UNITS,D1,D2,D3!30019452,1,01.01.2018,6015,3,1,98201</t>
  </si>
  <si>
    <t>USER_DT_71632.COMENT!IDPOK,CALLVL,CALEN,UNITS,D1,D2,D3!30019452,1,01.01.2015,6015,1,1,98201</t>
  </si>
  <si>
    <t>Численность обучающихся, систематически занимающихся физической культурой и спортом</t>
  </si>
  <si>
    <t>Численность обучающихся, систематически занимающихся физической культурой и спортом, человек</t>
  </si>
  <si>
    <t>USER_DT_71632.VAL!IDPOK,CALLVL,CALEN,UNITS,D1,D2,D3!30019454,1,01.01.2014,6041,1,1,98201</t>
  </si>
  <si>
    <t>USER_DT_71632.VAL!IDPOK,CALLVL,CALEN,UNITS,D1,D2,D3!30019454,1,01.01.2015,6041,1,1,98201</t>
  </si>
  <si>
    <t>USER_DT_71632.VAL!IDPOK,CALLVL,CALEN,UNITS,D1,D2,D3!30019454,1,01.01.2016,6041,3,1,98201</t>
  </si>
  <si>
    <t>USER_DT_71632.VAL!IDPOK,CALLVL,CALEN,UNITS,D1,D2,D3!30019454,1,01.01.2017,6041,3,1,98201</t>
  </si>
  <si>
    <t>USER_DT_71632.VAL!IDPOK,CALLVL,CALEN,UNITS,D1,D2,D3!30019454,1,01.01.2018,6041,3,1,98201</t>
  </si>
  <si>
    <t>USER_DT_71632.COMENT!IDPOK,CALLVL,CALEN,UNITS,D1,D2,D3!30019454,1,01.01.2015,6041,1,1,98201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</si>
  <si>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</si>
  <si>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</si>
  <si>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1 жителя - всего</t>
  </si>
  <si>
    <t>24. Общая площадь жилых помещений, приходящаяся в среднем на 1 жителя - всего, кв. метров</t>
  </si>
  <si>
    <t>кв. метров</t>
  </si>
  <si>
    <t>USER_DT_71632.VAL!IDPOK,CALLVL,CALEN,UNITS,D1,D2,D3!310004396,1,01.01.2014,5419,1,1,98201</t>
  </si>
  <si>
    <t>USER_DT_71632.VAL!IDPOK,CALLVL,CALEN,UNITS,D1,D2,D3!310004396,1,01.01.2015,5419,1,1,98201</t>
  </si>
  <si>
    <t>USER_DT_71632.VAL!IDPOK,CALLVL,CALEN,UNITS,D1,D2,D3!310004396,1,01.01.2016,5419,3,1,98201</t>
  </si>
  <si>
    <t>USER_DT_71632.VAL!IDPOK,CALLVL,CALEN,UNITS,D1,D2,D3!310004396,1,01.01.2017,5419,3,1,98201</t>
  </si>
  <si>
    <t>USER_DT_71632.VAL!IDPOK,CALLVL,CALEN,UNITS,D1,D2,D3!310004396,1,01.01.2018,5419,3,1,98201</t>
  </si>
  <si>
    <t>USER_DT_71632.COMENT!IDPOK,CALLVL,CALEN,UNITS,D1,D2,D3!310004396,1,01.01.2015,5419,1,1,98201</t>
  </si>
  <si>
    <t>Общая площадь жилых помещений, приходящаяся в среднем на 1 жителя, введенная в действие за год</t>
  </si>
  <si>
    <t>Общая площадь жилых помещений, приходящаяся в среднем на 1 жителя, введенная в действие за год, кв. метров</t>
  </si>
  <si>
    <t>USER_DT_71632.VAL!IDPOK,CALLVL,CALEN,UNITS,D1,D2,D3!310004402,1,01.01.2014,5419,1,1,98201</t>
  </si>
  <si>
    <t>USER_DT_71632.VAL!IDPOK,CALLVL,CALEN,UNITS,D1,D2,D3!310004402,1,01.01.2015,5419,1,1,98201</t>
  </si>
  <si>
    <t>USER_DT_71632.VAL!IDPOK,CALLVL,CALEN,UNITS,D1,D2,D3!310004402,1,01.01.2016,5419,3,1,98201</t>
  </si>
  <si>
    <t>USER_DT_71632.VAL!IDPOK,CALLVL,CALEN,UNITS,D1,D2,D3!310004402,1,01.01.2017,5419,3,1,98201</t>
  </si>
  <si>
    <t>USER_DT_71632.VAL!IDPOK,CALLVL,CALEN,UNITS,D1,D2,D3!310004402,1,01.01.2018,5419,3,1,98201</t>
  </si>
  <si>
    <t>USER_DT_71632.COMENT!IDPOK,CALLVL,CALEN,UNITS,D1,D2,D3!310004402,1,01.01.2015,5419,1,1,98201</t>
  </si>
  <si>
    <t>Площадь всего жилищного фонда в городском округе (муниципальном районе) на конец года (за исключением служебного жилищного фонда федеральных органов исполнительной власти, в которых законодательством Российской Федерации предусмотрена военная или приравненная к ней служба)</t>
  </si>
  <si>
    <t>Площадь всего жилищного фонда в городском округе (муниципальном районе) на конец года (за исключением служебного жилищного фонда федеральных органов исполнительной власти, в которых законодательством Российской Федерации предусмотрена военная или приравненная к ней служба), кв. метров</t>
  </si>
  <si>
    <t>USER_DT_71632.VAL!IDPOK,CALLVL,CALEN,UNITS,D1,D2,D3!310004399,1,01.01.2014,5419,1,1,98201</t>
  </si>
  <si>
    <t>USER_DT_71632.VAL!IDPOK,CALLVL,CALEN,UNITS,D1,D2,D3!310004399,1,01.01.2015,5419,1,1,98201</t>
  </si>
  <si>
    <t>USER_DT_71632.VAL!IDPOK,CALLVL,CALEN,UNITS,D1,D2,D3!310004399,1,01.01.2016,5419,3,1,98201</t>
  </si>
  <si>
    <t>USER_DT_71632.VAL!IDPOK,CALLVL,CALEN,UNITS,D1,D2,D3!310004399,1,01.01.2017,5419,3,1,98201</t>
  </si>
  <si>
    <t>USER_DT_71632.VAL!IDPOK,CALLVL,CALEN,UNITS,D1,D2,D3!310004399,1,01.01.2018,5419,3,1,98201</t>
  </si>
  <si>
    <t>USER_DT_71632.COMENT!IDPOK,CALLVL,CALEN,UNITS,D1,D2,D3!310004399,1,01.01.2015,5419,1,1,98201</t>
  </si>
  <si>
    <t>Площадь всех жилых помещений в жилых домах и нежилых зданиях в городском округе (муниципальном районе), введенных в установленном порядке в эксплуатацию и построенных населением в отчетном году</t>
  </si>
  <si>
    <t>Площадь всех жилых помещений в жилых домах и нежилых зданиях в городском округе (муниципальном районе), введенных в установленном порядке в эксплуатацию и построенных населением в отчетном году, кв. метров</t>
  </si>
  <si>
    <t>USER_DT_71632.VAL!IDPOK,CALLVL,CALEN,UNITS,D1,D2,D3!310004405,1,01.01.2014,5419,1,1,98201</t>
  </si>
  <si>
    <t>USER_DT_71632.VAL!IDPOK,CALLVL,CALEN,UNITS,D1,D2,D3!310004405,1,01.01.2015,5419,1,1,98201</t>
  </si>
  <si>
    <t>USER_DT_71632.VAL!IDPOK,CALLVL,CALEN,UNITS,D1,D2,D3!310004405,1,01.01.2016,5419,3,1,98201</t>
  </si>
  <si>
    <t>USER_DT_71632.VAL!IDPOK,CALLVL,CALEN,UNITS,D1,D2,D3!310004405,1,01.01.2017,5419,3,1,98201</t>
  </si>
  <si>
    <t>USER_DT_71632.VAL!IDPOK,CALLVL,CALEN,UNITS,D1,D2,D3!310004405,1,01.01.2018,5419,3,1,98201</t>
  </si>
  <si>
    <t>USER_DT_71632.COMENT!IDPOK,CALLVL,CALEN,UNITS,D1,D2,D3!310004405,1,01.01.2015,5419,1,1,98201</t>
  </si>
  <si>
    <t>25.</t>
  </si>
  <si>
    <t>Площадь земельных участков, предоставленных для строительства в расчете на 10 тыс. человек населения, всего</t>
  </si>
  <si>
    <t>25. Площадь земельных участков, предоставленных для строительства в расчете на 10 тыс. человек населения, всего, га</t>
  </si>
  <si>
    <t>USER_DT_71632.VAL!IDPOK,CALLVL,CALEN,UNITS,D1,D2,D3!300002645,1,01.01.2014,5427,1,1,98201</t>
  </si>
  <si>
    <t>USER_DT_71632.VAL!IDPOK,CALLVL,CALEN,UNITS,D1,D2,D3!300002645,1,01.01.2015,5427,1,1,98201</t>
  </si>
  <si>
    <t>USER_DT_71632.VAL!IDPOK,CALLVL,CALEN,UNITS,D1,D2,D3!300002645,1,01.01.2016,5427,3,1,98201</t>
  </si>
  <si>
    <t>USER_DT_71632.VAL!IDPOK,CALLVL,CALEN,UNITS,D1,D2,D3!300002645,1,01.01.2017,5427,3,1,98201</t>
  </si>
  <si>
    <t>USER_DT_71632.VAL!IDPOK,CALLVL,CALEN,UNITS,D1,D2,D3!300002645,1,01.01.2018,5427,3,1,98201</t>
  </si>
  <si>
    <t>USER_DT_71632.COMENT!IDPOK,CALLVL,CALEN,UNITS,D1,D2,D3!300002645,1,01.01.2015,5427,1,1,98201</t>
  </si>
  <si>
    <t>в том числе:</t>
  </si>
  <si>
    <t>для жилищного строительства, индивидуального жилищного строительства и комплексного освоения в целях жилищного строительства</t>
  </si>
  <si>
    <t>для жилищного строительства, индивидуального жилищного строительства и комплексного освоения в целях жилищного строительства, га</t>
  </si>
  <si>
    <t>USER_DT_71632.VAL!IDPOK,CALLVL,CALEN,UNITS,D1,D2,D3!300002647,1,01.01.2014,5427,1,1,98201</t>
  </si>
  <si>
    <t>USER_DT_71632.VAL!IDPOK,CALLVL,CALEN,UNITS,D1,D2,D3!300002647,1,01.01.2015,5427,1,1,98201</t>
  </si>
  <si>
    <t>USER_DT_71632.VAL!IDPOK,CALLVL,CALEN,UNITS,D1,D2,D3!300002647,1,01.01.2016,5427,3,1,98201</t>
  </si>
  <si>
    <t>USER_DT_71632.VAL!IDPOK,CALLVL,CALEN,UNITS,D1,D2,D3!300002647,1,01.01.2017,5427,3,1,98201</t>
  </si>
  <si>
    <t>USER_DT_71632.VAL!IDPOK,CALLVL,CALEN,UNITS,D1,D2,D3!300002647,1,01.01.2018,5427,3,1,98201</t>
  </si>
  <si>
    <t>USER_DT_71632.COMENT!IDPOK,CALLVL,CALEN,UNITS,D1,D2,D3!300002647,1,01.01.2015,5427,1,1,98201</t>
  </si>
  <si>
    <t>Площадь земельных участков, предоставленных для строительства, - всего</t>
  </si>
  <si>
    <t>Площадь земельных участков, предоставленных для строительства, - всего, га</t>
  </si>
  <si>
    <t>USER_DT_71632.VAL!IDPOK,CALLVL,CALEN,UNITS,D1,D2,D3!300002683,1,01.01.2014,5427,1,1,98201</t>
  </si>
  <si>
    <t>USER_DT_71632.VAL!IDPOK,CALLVL,CALEN,UNITS,D1,D2,D3!300002683,1,01.01.2015,5427,1,1,98201</t>
  </si>
  <si>
    <t>USER_DT_71632.VAL!IDPOK,CALLVL,CALEN,UNITS,D1,D2,D3!300002683,1,01.01.2016,5427,3,1,98201</t>
  </si>
  <si>
    <t>USER_DT_71632.VAL!IDPOK,CALLVL,CALEN,UNITS,D1,D2,D3!300002683,1,01.01.2017,5427,3,1,98201</t>
  </si>
  <si>
    <t>USER_DT_71632.VAL!IDPOK,CALLVL,CALEN,UNITS,D1,D2,D3!300002683,1,01.01.2018,5427,3,1,98201</t>
  </si>
  <si>
    <t>USER_DT_71632.COMENT!IDPOK,CALLVL,CALEN,UNITS,D1,D2,D3!300002683,1,01.01.2015,5427,1,1,98201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</si>
  <si>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</si>
  <si>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га</t>
  </si>
  <si>
    <t>USER_DT_71632.VAL!IDPOK,CALLVL,CALEN,UNITS,D1,D2,D3!300002685,1,01.01.2014,5427,1,1,98201</t>
  </si>
  <si>
    <t>USER_DT_71632.VAL!IDPOK,CALLVL,CALEN,UNITS,D1,D2,D3!300002685,1,01.01.2015,5427,1,1,98201</t>
  </si>
  <si>
    <t>USER_DT_71632.VAL!IDPOK,CALLVL,CALEN,UNITS,D1,D2,D3!300002685,1,01.01.2016,5427,3,1,98201</t>
  </si>
  <si>
    <t>USER_DT_71632.VAL!IDPOK,CALLVL,CALEN,UNITS,D1,D2,D3!300002685,1,01.01.2017,5427,3,1,98201</t>
  </si>
  <si>
    <t>USER_DT_71632.VAL!IDPOK,CALLVL,CALEN,UNITS,D1,D2,D3!300002685,1,01.01.2018,5427,3,1,98201</t>
  </si>
  <si>
    <t>USER_DT_71632.COMENT!IDPOK,CALLVL,CALEN,UNITS,D1,D2,D3!300002685,1,01.01.2015,5427,1,1,98201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</si>
  <si>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</si>
  <si>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</si>
  <si>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26. 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</si>
  <si>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</si>
  <si>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объектов жилищного строительства - в течение 3 лет, кв. метров</t>
  </si>
  <si>
    <t>USER_DT_71632.VAL!IDPOK,CALLVL,CALEN,UNITS,D1,D2,D3!300002651,1,01.01.2014,5419,1,1,98201</t>
  </si>
  <si>
    <t>USER_DT_71632.VAL!IDPOK,CALLVL,CALEN,UNITS,D1,D2,D3!300002651,1,01.01.2015,5419,1,1,98201</t>
  </si>
  <si>
    <t>USER_DT_71632.VAL!IDPOK,CALLVL,CALEN,UNITS,D1,D2,D3!300002651,1,01.01.2016,5419,3,1,98201</t>
  </si>
  <si>
    <t>USER_DT_71632.VAL!IDPOK,CALLVL,CALEN,UNITS,D1,D2,D3!300002651,1,01.01.2017,5419,3,1,98201</t>
  </si>
  <si>
    <t>USER_DT_71632.VAL!IDPOK,CALLVL,CALEN,UNITS,D1,D2,D3!300002651,1,01.01.2018,5419,3,1,98201</t>
  </si>
  <si>
    <t>USER_DT_71632.COMENT!IDPOK,CALLVL,CALEN,UNITS,D1,D2,D3!300002651,1,01.01.2015,5419,1,1,98201</t>
  </si>
  <si>
    <t>иных объектов капитального строительства - в течение 5 лет</t>
  </si>
  <si>
    <t>иных объектов капитального строительства - в течение 5 лет, кв. метров</t>
  </si>
  <si>
    <t>USER_DT_71632.VAL!IDPOK,CALLVL,CALEN,UNITS,D1,D2,D3!300002653,1,01.01.2014,5419,1,1,98201</t>
  </si>
  <si>
    <t>USER_DT_71632.VAL!IDPOK,CALLVL,CALEN,UNITS,D1,D2,D3!300002653,1,01.01.2015,5419,1,1,98201</t>
  </si>
  <si>
    <t>USER_DT_71632.VAL!IDPOK,CALLVL,CALEN,UNITS,D1,D2,D3!300002653,1,01.01.2016,5419,3,1,98201</t>
  </si>
  <si>
    <t>USER_DT_71632.VAL!IDPOK,CALLVL,CALEN,UNITS,D1,D2,D3!300002653,1,01.01.2017,5419,3,1,98201</t>
  </si>
  <si>
    <t>USER_DT_71632.VAL!IDPOK,CALLVL,CALEN,UNITS,D1,D2,D3!300002653,1,01.01.2018,5419,3,1,98201</t>
  </si>
  <si>
    <t>USER_DT_71632.COMENT!IDPOK,CALLVL,CALEN,UNITS,D1,D2,D3!300002653,1,01.01.2015,5419,1,1,98201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</si>
  <si>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</si>
  <si>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</si>
  <si>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домами:</t>
  </si>
  <si>
    <t>27. 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домами, %:</t>
  </si>
  <si>
    <t>USER_DT_71632.VAL!IDPOK,CALLVL,CALEN,UNITS,D1,D2,D3!300002700,1,01.01.2014,6015,1,1,98201</t>
  </si>
  <si>
    <t>USER_DT_71632.VAL!IDPOK,CALLVL,CALEN,UNITS,D1,D2,D3!300002700,1,01.01.2015,6015,1,1,98201</t>
  </si>
  <si>
    <t>USER_DT_71632.VAL!IDPOK,CALLVL,CALEN,UNITS,D1,D2,D3!300002700,1,01.01.2016,6015,3,1,98201</t>
  </si>
  <si>
    <t>USER_DT_71632.VAL!IDPOK,CALLVL,CALEN,UNITS,D1,D2,D3!300002700,1,01.01.2017,6015,3,1,98201</t>
  </si>
  <si>
    <t>USER_DT_71632.VAL!IDPOK,CALLVL,CALEN,UNITS,D1,D2,D3!300002700,1,01.01.2018,6015,3,1,98201</t>
  </si>
  <si>
    <t>USER_DT_71632.COMENT!IDPOK,CALLVL,CALEN,UNITS,D1,D2,D3!300002700,1,01.01.2015,6015,1,1,98201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</si>
  <si>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</si>
  <si>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домами, единиц</t>
  </si>
  <si>
    <t>USER_DT_71632.VAL!IDPOK,CALLVL,CALEN,UNITS,D1,D2,D3!300002687,1,01.01.2014,5967,1,1,98201</t>
  </si>
  <si>
    <t>USER_DT_71632.VAL!IDPOK,CALLVL,CALEN,UNITS,D1,D2,D3!300002687,1,01.01.2015,5967,1,1,98201</t>
  </si>
  <si>
    <t>USER_DT_71632.VAL!IDPOK,CALLVL,CALEN,UNITS,D1,D2,D3!300002687,1,01.01.2016,5967,3,1,98201</t>
  </si>
  <si>
    <t>USER_DT_71632.VAL!IDPOK,CALLVL,CALEN,UNITS,D1,D2,D3!300002687,1,01.01.2017,5967,3,1,98201</t>
  </si>
  <si>
    <t>USER_DT_71632.VAL!IDPOK,CALLVL,CALEN,UNITS,D1,D2,D3!300002687,1,01.01.2018,5967,3,1,98201</t>
  </si>
  <si>
    <t>USER_DT_71632.COMENT!IDPOK,CALLVL,CALEN,UNITS,D1,D2,D3!300002687,1,01.01.2015,5967,1,1,98201</t>
  </si>
  <si>
    <t>Общее число многоквартирных домов, в которых собственники помещений должны выбрать способ управления данными домами</t>
  </si>
  <si>
    <t>Общее число многоквартирных домов, в которых собственники помещений должны выбрать способ управления данными домами, единиц</t>
  </si>
  <si>
    <t>USER_DT_71632.VAL!IDPOK,CALLVL,CALEN,UNITS,D1,D2,D3!310004483,1,01.01.2014,5967,1,1,98201</t>
  </si>
  <si>
    <t>USER_DT_71632.VAL!IDPOK,CALLVL,CALEN,UNITS,D1,D2,D3!310004483,1,01.01.2015,5967,1,1,98201</t>
  </si>
  <si>
    <t>USER_DT_71632.VAL!IDPOK,CALLVL,CALEN,UNITS,D1,D2,D3!310004483,1,01.01.2016,5967,3,1,98201</t>
  </si>
  <si>
    <t>USER_DT_71632.VAL!IDPOK,CALLVL,CALEN,UNITS,D1,D2,D3!310004483,1,01.01.2017,5967,3,1,98201</t>
  </si>
  <si>
    <t>USER_DT_71632.VAL!IDPOK,CALLVL,CALEN,UNITS,D1,D2,D3!310004483,1,01.01.2018,5967,3,1,98201</t>
  </si>
  <si>
    <t>USER_DT_71632.COMENT!IDPOK,CALLVL,CALEN,UNITS,D1,D2,D3!310004483,1,01.01.2015,5967,1,1,98201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</si>
  <si>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</si>
  <si>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</si>
  <si>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28. 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%</t>
  </si>
  <si>
    <t>USER_DT_71632.VAL!IDPOK,CALLVL,CALEN,UNITS,D1,D2,D3!310004516,1,01.01.2014,6015,1,1,98201</t>
  </si>
  <si>
    <t>USER_DT_71632.VAL!IDPOK,CALLVL,CALEN,UNITS,D1,D2,D3!310004516,1,01.01.2015,6015,1,1,98201</t>
  </si>
  <si>
    <t>USER_DT_71632.VAL!IDPOK,CALLVL,CALEN,UNITS,D1,D2,D3!310004516,1,01.01.2016,6015,3,1,98201</t>
  </si>
  <si>
    <t>USER_DT_71632.VAL!IDPOK,CALLVL,CALEN,UNITS,D1,D2,D3!310004516,1,01.01.2017,6015,3,1,98201</t>
  </si>
  <si>
    <t>USER_DT_71632.VAL!IDPOK,CALLVL,CALEN,UNITS,D1,D2,D3!310004516,1,01.01.2018,6015,3,1,98201</t>
  </si>
  <si>
    <t>USER_DT_71632.COMENT!IDPOK,CALLVL,CALEN,UNITS,D1,D2,D3!310004516,1,01.01.2015,6015,1,1,98201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</si>
  <si>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РФ и (или) городского округа (муниципального района) в уставном капитале которых составляет не более 25 %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</si>
  <si>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РФ и (или) городского округа (муниципального района) в уставном капитале которых не более 25 %, единиц</t>
  </si>
  <si>
    <t>USER_DT_71632.VAL!IDPOK,CALLVL,CALEN,UNITS,D1,D2,D3!310004519,1,01.01.2014,5967,1,1,98201</t>
  </si>
  <si>
    <t>USER_DT_71632.VAL!IDPOK,CALLVL,CALEN,UNITS,D1,D2,D3!310004519,1,01.01.2015,5967,1,1,98201</t>
  </si>
  <si>
    <t>USER_DT_71632.VAL!IDPOK,CALLVL,CALEN,UNITS,D1,D2,D3!310004519,1,01.01.2016,5967,3,1,98201</t>
  </si>
  <si>
    <t>USER_DT_71632.VAL!IDPOK,CALLVL,CALEN,UNITS,D1,D2,D3!310004519,1,01.01.2017,5967,3,1,98201</t>
  </si>
  <si>
    <t>USER_DT_71632.VAL!IDPOK,CALLVL,CALEN,UNITS,D1,D2,D3!310004519,1,01.01.2018,5967,3,1,98201</t>
  </si>
  <si>
    <t>USER_DT_71632.COMENT!IDPOK,CALLVL,CALEN,UNITS,D1,D2,D3!310004519,1,01.01.2015,5967,1,1,98201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</si>
  <si>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</si>
  <si>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района), единиц</t>
  </si>
  <si>
    <t>USER_DT_71632.VAL!IDPOK,CALLVL,CALEN,UNITS,D1,D2,D3!310004531,1,01.01.2014,5967,1,1,98201</t>
  </si>
  <si>
    <t>USER_DT_71632.VAL!IDPOK,CALLVL,CALEN,UNITS,D1,D2,D3!310004531,1,01.01.2015,5967,1,1,98201</t>
  </si>
  <si>
    <t>USER_DT_71632.VAL!IDPOK,CALLVL,CALEN,UNITS,D1,D2,D3!310004531,1,01.01.2016,5967,3,1,98201</t>
  </si>
  <si>
    <t>USER_DT_71632.VAL!IDPOK,CALLVL,CALEN,UNITS,D1,D2,D3!310004531,1,01.01.2017,5967,3,1,98201</t>
  </si>
  <si>
    <t>USER_DT_71632.VAL!IDPOK,CALLVL,CALEN,UNITS,D1,D2,D3!310004531,1,01.01.2018,5967,3,1,98201</t>
  </si>
  <si>
    <t>USER_DT_71632.COMENT!IDPOK,CALLVL,CALEN,UNITS,D1,D2,D3!310004531,1,01.01.2015,5967,1,1,98201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</si>
  <si>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</si>
  <si>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</si>
  <si>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29. Доля многоквартирных домов, расположенных на земельных участках, в отношении которых осуществлен государственный кадастровый учет, %</t>
  </si>
  <si>
    <t>USER_DT_71632.VAL!IDPOK,CALLVL,CALEN,UNITS,D1,D2,D3!310004633,1,01.01.2014,6015,1,1,98201</t>
  </si>
  <si>
    <t>USER_DT_71632.VAL!IDPOK,CALLVL,CALEN,UNITS,D1,D2,D3!310004633,1,01.01.2015,6015,1,1,98201</t>
  </si>
  <si>
    <t>USER_DT_71632.VAL!IDPOK,CALLVL,CALEN,UNITS,D1,D2,D3!310004633,1,01.01.2016,6015,3,1,98201</t>
  </si>
  <si>
    <t>USER_DT_71632.VAL!IDPOK,CALLVL,CALEN,UNITS,D1,D2,D3!310004633,1,01.01.2017,6015,3,1,98201</t>
  </si>
  <si>
    <t>USER_DT_71632.VAL!IDPOK,CALLVL,CALEN,UNITS,D1,D2,D3!310004633,1,01.01.2018,6015,3,1,98201</t>
  </si>
  <si>
    <t>USER_DT_71632.COMENT!IDPOK,CALLVL,CALEN,UNITS,D1,D2,D3!310004633,1,01.01.2015,6015,1,1,98201</t>
  </si>
  <si>
    <t>Число многоквартирных домов, расположенных на земельных участках, в отношении которых осуществлен государственный кадастровый учет, в том числе по двухквартирным домам, расположенным на двух земельных участках, в отношении которых (каждого из двух) осуществлен государственный кадастровый учет</t>
  </si>
  <si>
    <t>Число многоквартирных домов, расположенных на земельных участках, в отношении которых осуществлен государственный кадастровый учет, в том числе по двухквартирным домам, расположенным на двух земельных участках, в отношении которых (каждого из двух) осуществлен государственный кадастровый учет, единиц</t>
  </si>
  <si>
    <t>USER_DT_71632.VAL!IDPOK,CALLVL,CALEN,UNITS,D1,D2,D3!310004636,1,01.01.2014,5967,1,1,98201</t>
  </si>
  <si>
    <t>USER_DT_71632.VAL!IDPOK,CALLVL,CALEN,UNITS,D1,D2,D3!310004636,1,01.01.2015,5967,1,1,98201</t>
  </si>
  <si>
    <t>USER_DT_71632.VAL!IDPOK,CALLVL,CALEN,UNITS,D1,D2,D3!310004636,1,01.01.2016,5967,3,1,98201</t>
  </si>
  <si>
    <t>USER_DT_71632.VAL!IDPOK,CALLVL,CALEN,UNITS,D1,D2,D3!310004636,1,01.01.2017,5967,3,1,98201</t>
  </si>
  <si>
    <t>USER_DT_71632.VAL!IDPOK,CALLVL,CALEN,UNITS,D1,D2,D3!310004636,1,01.01.2018,5967,3,1,98201</t>
  </si>
  <si>
    <t>USER_DT_71632.COMENT!IDPOK,CALLVL,CALEN,UNITS,D1,D2,D3!310004636,1,01.01.2015,5967,1,1,98201</t>
  </si>
  <si>
    <t>Общее число многоквартирных домов, имеющих разрешение на ввод в эксплуатацию</t>
  </si>
  <si>
    <t>Общее число многоквартирных домов, имеющих разрешение на ввод в эксплуатацию, единиц</t>
  </si>
  <si>
    <t>USER_DT_71632.VAL!IDPOK,CALLVL,CALEN,UNITS,D1,D2,D3!310004639,1,01.01.2014,5967,1,1,98201</t>
  </si>
  <si>
    <t>USER_DT_71632.VAL!IDPOK,CALLVL,CALEN,UNITS,D1,D2,D3!310004639,1,01.01.2015,5967,1,1,98201</t>
  </si>
  <si>
    <t>USER_DT_71632.VAL!IDPOK,CALLVL,CALEN,UNITS,D1,D2,D3!310004639,1,01.01.2016,5967,3,1,98201</t>
  </si>
  <si>
    <t>USER_DT_71632.VAL!IDPOK,CALLVL,CALEN,UNITS,D1,D2,D3!310004639,1,01.01.2017,5967,3,1,98201</t>
  </si>
  <si>
    <t>USER_DT_71632.VAL!IDPOK,CALLVL,CALEN,UNITS,D1,D2,D3!310004639,1,01.01.2018,5967,3,1,98201</t>
  </si>
  <si>
    <t>USER_DT_71632.COMENT!IDPOK,CALLVL,CALEN,UNITS,D1,D2,D3!310004639,1,01.01.2015,5967,1,1,98201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</si>
  <si>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</si>
  <si>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</si>
  <si>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30. 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%</t>
  </si>
  <si>
    <t>USER_DT_71632.VAL!IDPOK,CALLVL,CALEN,UNITS,D1,D2,D3!300002702,1,01.01.2014,6015,1,1,98201</t>
  </si>
  <si>
    <t>USER_DT_71632.VAL!IDPOK,CALLVL,CALEN,UNITS,D1,D2,D3!300002702,1,01.01.2015,6015,1,1,98201</t>
  </si>
  <si>
    <t>USER_DT_71632.VAL!IDPOK,CALLVL,CALEN,UNITS,D1,D2,D3!300002702,1,01.01.2016,6015,3,1,98201</t>
  </si>
  <si>
    <t>USER_DT_71632.VAL!IDPOK,CALLVL,CALEN,UNITS,D1,D2,D3!300002702,1,01.01.2017,6015,3,1,98201</t>
  </si>
  <si>
    <t>USER_DT_71632.VAL!IDPOK,CALLVL,CALEN,UNITS,D1,D2,D3!300002702,1,01.01.2018,6015,3,1,98201</t>
  </si>
  <si>
    <t>USER_DT_71632.COMENT!IDPOK,CALLVL,CALEN,UNITS,D1,D2,D3!300002702,1,01.01.2015,6015,1,1,98201</t>
  </si>
  <si>
    <t>Численность населения, состоящего на учете в качестве нуждающихся в жилых помещениях, получившего жилые помещения и улучшившего жилищные условия в отчетном году</t>
  </si>
  <si>
    <t>Численность населения, состоящего на учете в качестве нуждающихся в жилых помещениях, получившего жилые помещения и улучшившего жилищные условия в отчетном году, человек</t>
  </si>
  <si>
    <t>USER_DT_71632.VAL!IDPOK,CALLVL,CALEN,UNITS,D1,D2,D3!300002689,1,01.01.2014,6041,1,1,98201</t>
  </si>
  <si>
    <t>USER_DT_71632.VAL!IDPOK,CALLVL,CALEN,UNITS,D1,D2,D3!300002689,1,01.01.2015,6041,1,1,98201</t>
  </si>
  <si>
    <t>USER_DT_71632.VAL!IDPOK,CALLVL,CALEN,UNITS,D1,D2,D3!300002689,1,01.01.2016,6041,3,1,98201</t>
  </si>
  <si>
    <t>USER_DT_71632.VAL!IDPOK,CALLVL,CALEN,UNITS,D1,D2,D3!300002689,1,01.01.2017,6041,3,1,98201</t>
  </si>
  <si>
    <t>USER_DT_71632.VAL!IDPOK,CALLVL,CALEN,UNITS,D1,D2,D3!300002689,1,01.01.2018,6041,3,1,98201</t>
  </si>
  <si>
    <t>USER_DT_71632.COMENT!IDPOK,CALLVL,CALEN,UNITS,D1,D2,D3!300002689,1,01.01.2015,6041,1,1,98201</t>
  </si>
  <si>
    <t>Общая численность населения, состоящего на учете в качестве нуждающихся в жилых помещениях</t>
  </si>
  <si>
    <t>Общая численность населения, состоящего на учете в качестве нуждающихся в жилых помещениях, человек</t>
  </si>
  <si>
    <t>USER_DT_71632.VAL!IDPOK,CALLVL,CALEN,UNITS,D1,D2,D3!300002691,1,01.01.2014,6041,1,1,98201</t>
  </si>
  <si>
    <t>USER_DT_71632.VAL!IDPOK,CALLVL,CALEN,UNITS,D1,D2,D3!300002691,1,01.01.2015,6041,1,1,98201</t>
  </si>
  <si>
    <t>USER_DT_71632.VAL!IDPOK,CALLVL,CALEN,UNITS,D1,D2,D3!300002691,1,01.01.2016,6041,3,1,98201</t>
  </si>
  <si>
    <t>USER_DT_71632.VAL!IDPOK,CALLVL,CALEN,UNITS,D1,D2,D3!300002691,1,01.01.2017,6041,3,1,98201</t>
  </si>
  <si>
    <t>USER_DT_71632.VAL!IDPOK,CALLVL,CALEN,UNITS,D1,D2,D3!300002691,1,01.01.2018,6041,3,1,98201</t>
  </si>
  <si>
    <t>USER_DT_71632.COMENT!IDPOK,CALLVL,CALEN,UNITS,D1,D2,D3!300002691,1,01.01.2015,6041,1,1,98201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</si>
  <si>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</si>
  <si>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</si>
  <si>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</si>
  <si>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31. 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%</t>
  </si>
  <si>
    <t>USER_DT_71632.VAL!IDPOK,CALLVL,CALEN,UNITS,D1,D2,D3!310004858,1,01.01.2014,6015,1,1,98201</t>
  </si>
  <si>
    <t>USER_DT_71632.VAL!IDPOK,CALLVL,CALEN,UNITS,D1,D2,D3!310004858,1,01.01.2015,6015,1,1,98201</t>
  </si>
  <si>
    <t>USER_DT_71632.VAL!IDPOK,CALLVL,CALEN,UNITS,D1,D2,D3!310004858,1,01.01.2016,6015,3,1,98201</t>
  </si>
  <si>
    <t>USER_DT_71632.VAL!IDPOK,CALLVL,CALEN,UNITS,D1,D2,D3!310004858,1,01.01.2017,6015,3,1,98201</t>
  </si>
  <si>
    <t>USER_DT_71632.VAL!IDPOK,CALLVL,CALEN,UNITS,D1,D2,D3!310004858,1,01.01.2018,6015,3,1,98201</t>
  </si>
  <si>
    <t>USER_DT_71632.COMENT!IDPOK,CALLVL,CALEN,UNITS,D1,D2,D3!310004858,1,01.01.2015,6015,1,1,98201</t>
  </si>
  <si>
    <t>Объем налоговых и неналоговых доходов местного бюджета (за исключением поступлений налоговых доходов по дополнительным нормативам отчислений, возвратов остатков субсидий, субвенций и иных межбюджетных трансфертов, имеющих целевое назначение)</t>
  </si>
  <si>
    <t>Объем налоговых и неналоговых доходов местного бюджета (за исключением поступлений налоговых доходов по дополнительным нормативам отчислений, возвратов остатков субсидий, субвенций и иных межбюджетных трансфертов, имеющих целевое назначение), тыс. рублей</t>
  </si>
  <si>
    <t>тыс. рублей</t>
  </si>
  <si>
    <t>USER_DT_71632.VAL!IDPOK,CALLVL,CALEN,UNITS,D1,D2,D3!310004861,1,01.01.2014,5839,1,1,98201</t>
  </si>
  <si>
    <t>USER_DT_71632.VAL!IDPOK,CALLVL,CALEN,UNITS,D1,D2,D3!310004861,1,01.01.2015,5839,1,1,98201</t>
  </si>
  <si>
    <t>USER_DT_71632.VAL!IDPOK,CALLVL,CALEN,UNITS,D1,D2,D3!310004861,1,01.01.2016,5839,3,1,98201</t>
  </si>
  <si>
    <t>USER_DT_71632.VAL!IDPOK,CALLVL,CALEN,UNITS,D1,D2,D3!310004861,1,01.01.2017,5839,3,1,98201</t>
  </si>
  <si>
    <t>USER_DT_71632.VAL!IDPOK,CALLVL,CALEN,UNITS,D1,D2,D3!310004861,1,01.01.2018,5839,3,1,98201</t>
  </si>
  <si>
    <t>USER_DT_71632.COMENT!IDPOK,CALLVL,CALEN,UNITS,D1,D2,D3!310004861,1,01.01.2015,5839,1,1,98201</t>
  </si>
  <si>
    <t>Общий объем собственных доходов бюджета муниципального образования (без учета субвенций)</t>
  </si>
  <si>
    <t>Общий объем собственных доходов бюджета муниципального образования (без учета субвенций), тыс. рублей</t>
  </si>
  <si>
    <t>USER_DT_71632.VAL!IDPOK,CALLVL,CALEN,UNITS,D1,D2,D3!310004864,1,01.01.2014,5839,1,1,98201</t>
  </si>
  <si>
    <t>USER_DT_71632.VAL!IDPOK,CALLVL,CALEN,UNITS,D1,D2,D3!310004864,1,01.01.2015,5839,1,1,98201</t>
  </si>
  <si>
    <t>USER_DT_71632.VAL!IDPOK,CALLVL,CALEN,UNITS,D1,D2,D3!310004864,1,01.01.2016,5839,3,1,98201</t>
  </si>
  <si>
    <t>USER_DT_71632.VAL!IDPOK,CALLVL,CALEN,UNITS,D1,D2,D3!310004864,1,01.01.2017,5839,3,1,98201</t>
  </si>
  <si>
    <t>USER_DT_71632.VAL!IDPOK,CALLVL,CALEN,UNITS,D1,D2,D3!310004864,1,01.01.2018,5839,3,1,98201</t>
  </si>
  <si>
    <t>USER_DT_71632.COMENT!IDPOK,CALLVL,CALEN,UNITS,D1,D2,D3!310004864,1,01.01.2015,5839,1,1,98201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</si>
  <si>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</si>
  <si>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</si>
  <si>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32. 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%</t>
  </si>
  <si>
    <t>USER_DT_71632.VAL!IDPOK,CALLVL,CALEN,UNITS,D1,D2,D3!310004912,1,01.01.2014,6015,1,1,98201</t>
  </si>
  <si>
    <t>USER_DT_71632.VAL!IDPOK,CALLVL,CALEN,UNITS,D1,D2,D3!310004912,1,01.01.2015,6015,1,1,98201</t>
  </si>
  <si>
    <t>USER_DT_71632.VAL!IDPOK,CALLVL,CALEN,UNITS,D1,D2,D3!310004912,1,01.01.2016,6015,3,1,98201</t>
  </si>
  <si>
    <t>USER_DT_71632.VAL!IDPOK,CALLVL,CALEN,UNITS,D1,D2,D3!310004912,1,01.01.2017,6015,3,1,98201</t>
  </si>
  <si>
    <t>USER_DT_71632.VAL!IDPOK,CALLVL,CALEN,UNITS,D1,D2,D3!310004912,1,01.01.2018,6015,3,1,98201</t>
  </si>
  <si>
    <t>USER_DT_71632.COMENT!IDPOK,CALLVL,CALEN,UNITS,D1,D2,D3!310004912,1,01.01.2015,6015,1,1,98201</t>
  </si>
  <si>
    <t>Полная учетная стоимость основных фондов организаций муниципальной формы собственности, находящихся в стадии банкротства на конец года</t>
  </si>
  <si>
    <t>Полная учетная стоимость основных фондов организаций муниципальной формы собственности, находящихся в стадии банкротства на конец года, тыс. рублей</t>
  </si>
  <si>
    <t>USER_DT_71632.VAL!IDPOK,CALLVL,CALEN,UNITS,D1,D2,D3!310004915,1,01.01.2014,5839,1,1,98201</t>
  </si>
  <si>
    <t>USER_DT_71632.VAL!IDPOK,CALLVL,CALEN,UNITS,D1,D2,D3!310004915,1,01.01.2015,5839,1,1,98201</t>
  </si>
  <si>
    <t>USER_DT_71632.VAL!IDPOK,CALLVL,CALEN,UNITS,D1,D2,D3!310004915,1,01.01.2016,5839,3,1,98201</t>
  </si>
  <si>
    <t>USER_DT_71632.VAL!IDPOK,CALLVL,CALEN,UNITS,D1,D2,D3!310004915,1,01.01.2017,5839,3,1,98201</t>
  </si>
  <si>
    <t>USER_DT_71632.VAL!IDPOK,CALLVL,CALEN,UNITS,D1,D2,D3!310004915,1,01.01.2018,5839,3,1,98201</t>
  </si>
  <si>
    <t>USER_DT_71632.COMENT!IDPOK,CALLVL,CALEN,UNITS,D1,D2,D3!310004915,1,01.01.2015,5839,1,1,98201</t>
  </si>
  <si>
    <t>Полная учетная стоимость основных фондов всех организаций муниципальной формы собственности на конец года</t>
  </si>
  <si>
    <t>Полная учетная стоимость основных фондов всех организаций муниципальной формы собственности на конец года, тыс. рублей</t>
  </si>
  <si>
    <t>USER_DT_71632.VAL!IDPOK,CALLVL,CALEN,UNITS,D1,D2,D3!310004918,1,01.01.2014,5839,1,1,98201</t>
  </si>
  <si>
    <t>USER_DT_71632.VAL!IDPOK,CALLVL,CALEN,UNITS,D1,D2,D3!310004918,1,01.01.2015,5839,1,1,98201</t>
  </si>
  <si>
    <t>USER_DT_71632.VAL!IDPOK,CALLVL,CALEN,UNITS,D1,D2,D3!310004918,1,01.01.2016,5839,3,1,98201</t>
  </si>
  <si>
    <t>USER_DT_71632.VAL!IDPOK,CALLVL,CALEN,UNITS,D1,D2,D3!310004918,1,01.01.2017,5839,3,1,98201</t>
  </si>
  <si>
    <t>USER_DT_71632.VAL!IDPOK,CALLVL,CALEN,UNITS,D1,D2,D3!310004918,1,01.01.2018,5839,3,1,98201</t>
  </si>
  <si>
    <t>USER_DT_71632.COMENT!IDPOK,CALLVL,CALEN,UNITS,D1,D2,D3!310004918,1,01.01.2015,5839,1,1,98201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</si>
  <si>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</si>
  <si>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</si>
  <si>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33. 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</si>
  <si>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USER_DT_71632.VAL!IDPOK,CALLVL,CALEN,UNITS,D1,D2,D3!300002655,1,01.01.2014,5839,1,1,98201</t>
  </si>
  <si>
    <t>USER_DT_71632.VAL!IDPOK,CALLVL,CALEN,UNITS,D1,D2,D3!300002655,1,01.01.2015,5839,1,1,98201</t>
  </si>
  <si>
    <t>USER_DT_71632.VAL!IDPOK,CALLVL,CALEN,UNITS,D1,D2,D3!300002655,1,01.01.2016,5839,3,1,98201</t>
  </si>
  <si>
    <t>USER_DT_71632.VAL!IDPOK,CALLVL,CALEN,UNITS,D1,D2,D3!300002655,1,01.01.2017,5839,3,1,98201</t>
  </si>
  <si>
    <t>USER_DT_71632.VAL!IDPOK,CALLVL,CALEN,UNITS,D1,D2,D3!300002655,1,01.01.2018,5839,3,1,98201</t>
  </si>
  <si>
    <t>USER_DT_71632.COMENT!IDPOK,CALLVL,CALEN,UNITS,D1,D2,D3!300002655,1,01.01.2015,5839,1,1,98201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</si>
  <si>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</si>
  <si>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</si>
  <si>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34. 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%</t>
  </si>
  <si>
    <t>USER_DT_71632.VAL!IDPOK,CALLVL,CALEN,UNITS,D1,D2,D3!310004921,1,01.01.2014,6015,1,1,98201</t>
  </si>
  <si>
    <t>USER_DT_71632.VAL!IDPOK,CALLVL,CALEN,UNITS,D1,D2,D3!310004921,1,01.01.2015,6015,1,1,98201</t>
  </si>
  <si>
    <t>USER_DT_71632.VAL!IDPOK,CALLVL,CALEN,UNITS,D1,D2,D3!310004921,1,01.01.2016,6015,3,1,98201</t>
  </si>
  <si>
    <t>USER_DT_71632.VAL!IDPOK,CALLVL,CALEN,UNITS,D1,D2,D3!310004921,1,01.01.2017,6015,3,1,98201</t>
  </si>
  <si>
    <t>USER_DT_71632.VAL!IDPOK,CALLVL,CALEN,UNITS,D1,D2,D3!310004921,1,01.01.2018,6015,3,1,98201</t>
  </si>
  <si>
    <t>USER_DT_71632.COMENT!IDPOK,CALLVL,CALEN,UNITS,D1,D2,D3!310004921,1,01.01.2015,6015,1,1,98201</t>
  </si>
  <si>
    <t>Сумма просроченной кредиторской задолженности по оплате труда (включая начисления на оплату труда) муниципальных учреждений на конец года</t>
  </si>
  <si>
    <t>Сумма просроченной кредиторской задолженности по оплате труда (включая начисления на оплату труда) муниципальных учреждений на конец года, рублей</t>
  </si>
  <si>
    <t>USER_DT_71632.VAL!IDPOK,CALLVL,CALEN,UNITS,D1,D2,D3!310004924,1,01.01.2014,5837,1,1,98201</t>
  </si>
  <si>
    <t>USER_DT_71632.VAL!IDPOK,CALLVL,CALEN,UNITS,D1,D2,D3!310004924,1,01.01.2015,5837,1,1,98201</t>
  </si>
  <si>
    <t>USER_DT_71632.VAL!IDPOK,CALLVL,CALEN,UNITS,D1,D2,D3!310004924,1,01.01.2016,5837,3,1,98201</t>
  </si>
  <si>
    <t>USER_DT_71632.VAL!IDPOK,CALLVL,CALEN,UNITS,D1,D2,D3!310004924,1,01.01.2017,5837,3,1,98201</t>
  </si>
  <si>
    <t>USER_DT_71632.VAL!IDPOK,CALLVL,CALEN,UNITS,D1,D2,D3!310004924,1,01.01.2018,5837,3,1,98201</t>
  </si>
  <si>
    <t>USER_DT_71632.COMENT!IDPOK,CALLVL,CALEN,UNITS,D1,D2,D3!310004924,1,01.01.2015,5837,1,1,98201</t>
  </si>
  <si>
    <t>Общий объем расходов муниципального образования на оплату труда (включая начисления на оплату труда)</t>
  </si>
  <si>
    <t>Общий объем расходов муниципального образования на оплату труда (включая начисления на оплату труда), рублей</t>
  </si>
  <si>
    <t>USER_DT_71632.VAL!IDPOK,CALLVL,CALEN,UNITS,D1,D2,D3!310004927,1,01.01.2014,5837,1,1,98201</t>
  </si>
  <si>
    <t>USER_DT_71632.VAL!IDPOK,CALLVL,CALEN,UNITS,D1,D2,D3!310004927,1,01.01.2015,5837,1,1,98201</t>
  </si>
  <si>
    <t>USER_DT_71632.VAL!IDPOK,CALLVL,CALEN,UNITS,D1,D2,D3!310004927,1,01.01.2016,5837,3,1,98201</t>
  </si>
  <si>
    <t>USER_DT_71632.VAL!IDPOK,CALLVL,CALEN,UNITS,D1,D2,D3!310004927,1,01.01.2017,5837,3,1,98201</t>
  </si>
  <si>
    <t>USER_DT_71632.VAL!IDPOK,CALLVL,CALEN,UNITS,D1,D2,D3!310004927,1,01.01.2018,5837,3,1,98201</t>
  </si>
  <si>
    <t>USER_DT_71632.COMENT!IDPOK,CALLVL,CALEN,UNITS,D1,D2,D3!310004927,1,01.01.2015,5837,1,1,98201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</si>
  <si>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</si>
  <si>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</si>
  <si>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35.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</si>
  <si>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USER_DT_71632.VAL!IDPOK,CALLVL,CALEN,UNITS,D1,D2,D3!300002657,1,01.01.2014,5837,1,1,98201</t>
  </si>
  <si>
    <t>USER_DT_71632.VAL!IDPOK,CALLVL,CALEN,UNITS,D1,D2,D3!300002657,1,01.01.2015,5837,1,1,98201</t>
  </si>
  <si>
    <t>USER_DT_71632.VAL!IDPOK,CALLVL,CALEN,UNITS,D1,D2,D3!300002657,1,01.01.2016,5837,3,1,98201</t>
  </si>
  <si>
    <t>USER_DT_71632.VAL!IDPOK,CALLVL,CALEN,UNITS,D1,D2,D3!300002657,1,01.01.2017,5837,3,1,98201</t>
  </si>
  <si>
    <t>USER_DT_71632.VAL!IDPOK,CALLVL,CALEN,UNITS,D1,D2,D3!300002657,1,01.01.2018,5837,3,1,98201</t>
  </si>
  <si>
    <t>USER_DT_71632.COMENT!IDPOK,CALLVL,CALEN,UNITS,D1,D2,D3!300002657,1,01.01.2015,5837,1,1,98201</t>
  </si>
  <si>
    <t>Объем расходов бюджета муниципального образования на содержание работников органов местного самоуправления</t>
  </si>
  <si>
    <t>Объем расходов бюджета муниципального образования на содержание работников органов местного самоуправления, тыс. рублей</t>
  </si>
  <si>
    <t>USER_DT_71632.VAL!IDPOK,CALLVL,CALEN,UNITS,D1,D2,D3!310004960,1,01.01.2014,5839,1,1,98201</t>
  </si>
  <si>
    <t>USER_DT_71632.VAL!IDPOK,CALLVL,CALEN,UNITS,D1,D2,D3!310004960,1,01.01.2015,5839,1,1,98201</t>
  </si>
  <si>
    <t>USER_DT_71632.VAL!IDPOK,CALLVL,CALEN,UNITS,D1,D2,D3!310004960,1,01.01.2016,5839,3,1,98201</t>
  </si>
  <si>
    <t>USER_DT_71632.VAL!IDPOK,CALLVL,CALEN,UNITS,D1,D2,D3!310004960,1,01.01.2017,5839,3,1,98201</t>
  </si>
  <si>
    <t>USER_DT_71632.VAL!IDPOK,CALLVL,CALEN,UNITS,D1,D2,D3!310004960,1,01.01.2018,5839,3,1,98201</t>
  </si>
  <si>
    <t>USER_DT_71632.COMENT!IDPOK,CALLVL,CALEN,UNITS,D1,D2,D3!310004960,1,01.01.2015,5839,1,1,98201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</si>
  <si>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</si>
  <si>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</si>
  <si>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36. 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</si>
  <si>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</si>
  <si>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USER_DT_71632.VAL!IDPOK,CALLVL,CALEN,UNITS,D1,D2,D3!300002659,1,01.01.2014,23705,1,1,98201</t>
  </si>
  <si>
    <t>USER_DT_71632.VAL!IDPOK,CALLVL,CALEN,UNITS,D1,D2,D3!300002659,1,01.01.2015,23705,1,1,98201</t>
  </si>
  <si>
    <t>USER_DT_71632.VAL!IDPOK,CALLVL,CALEN,UNITS,D1,D2,D3!300002659,1,01.01.2016,23705,3,1,98201</t>
  </si>
  <si>
    <t>USER_DT_71632.VAL!IDPOK,CALLVL,CALEN,UNITS,D1,D2,D3!300002659,1,01.01.2017,23705,3,1,98201</t>
  </si>
  <si>
    <t>USER_DT_71632.VAL!IDPOK,CALLVL,CALEN,UNITS,D1,D2,D3!300002659,1,01.01.2018,23705,3,1,98201</t>
  </si>
  <si>
    <t>USER_DT_71632.COMENT!IDPOK,CALLVL,CALEN,UNITS,D1,D2,D3!300002659,1,01.01.2015,23705,1,1,98201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</si>
  <si>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</si>
  <si>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</si>
  <si>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37. Удовлетворенность населения деятельностью органов местного самоуправления городского округа (муниципального района), % от числа опрошенных</t>
  </si>
  <si>
    <t>% от числа опрошенных</t>
  </si>
  <si>
    <t>USER_DT_71632.VAL!IDPOK,CALLVL,CALEN,UNITS,D1,D2,D3!310004843,1,01.01.2014,6015,1,1,98201</t>
  </si>
  <si>
    <t>USER_DT_71632.VAL!IDPOK,CALLVL,CALEN,UNITS,D1,D2,D3!310004843,1,01.01.2015,6015,1,1,98201</t>
  </si>
  <si>
    <t>USER_DT_71632.VAL!IDPOK,CALLVL,CALEN,UNITS,D1,D2,D3!310004843,1,01.01.2016,6015,3,1,98201</t>
  </si>
  <si>
    <t>USER_DT_71632.VAL!IDPOK,CALLVL,CALEN,UNITS,D1,D2,D3!310004843,1,01.01.2017,6015,3,1,98201</t>
  </si>
  <si>
    <t>USER_DT_71632.VAL!IDPOK,CALLVL,CALEN,UNITS,D1,D2,D3!310004843,1,01.01.2018,6015,3,1,98201</t>
  </si>
  <si>
    <t>USER_DT_71632.COMENT!IDPOK,CALLVL,CALEN,UNITS,D1,D2,D3!310004843,1,01.01.2015,6015,1,1,98201</t>
  </si>
  <si>
    <t>Удовлетворенность населения качеством дошкольного образования</t>
  </si>
  <si>
    <t>Удовлетворенность населения качеством дошкольного образования, % от числа опрошенных</t>
  </si>
  <si>
    <t>USER_DT_71632.VAL!IDPOK,CALLVL,CALEN,UNITS,D1,D2,D3!310003901,1,01.01.2014,6015,1,1,98201</t>
  </si>
  <si>
    <t>USER_DT_71632.VAL!IDPOK,CALLVL,CALEN,UNITS,D1,D2,D3!310003901,1,01.01.2015,6015,1,1,98201</t>
  </si>
  <si>
    <t>USER_DT_71632.VAL!IDPOK,CALLVL,CALEN,UNITS,D1,D2,D3!310003901,1,01.01.2016,6015,3,1,98201</t>
  </si>
  <si>
    <t>USER_DT_71632.VAL!IDPOK,CALLVL,CALEN,UNITS,D1,D2,D3!310003901,1,01.01.2017,6015,3,1,98201</t>
  </si>
  <si>
    <t>USER_DT_71632.VAL!IDPOK,CALLVL,CALEN,UNITS,D1,D2,D3!310003901,1,01.01.2018,6015,3,1,98201</t>
  </si>
  <si>
    <t>USER_DT_71632.COMENT!IDPOK,CALLVL,CALEN,UNITS,D1,D2,D3!310003901,1,01.01.2015,6015,1,1,98201</t>
  </si>
  <si>
    <t>Удовлетворенность населения качеством общего образования</t>
  </si>
  <si>
    <t>Удовлетворенность населения качеством общего образования, % от числа опрошенных</t>
  </si>
  <si>
    <t>USER_DT_71632.VAL!IDPOK,CALLVL,CALEN,UNITS,D1,D2,D3!310004027,1,01.01.2014,6015,1,1,98201</t>
  </si>
  <si>
    <t>USER_DT_71632.VAL!IDPOK,CALLVL,CALEN,UNITS,D1,D2,D3!310004027,1,01.01.2015,6015,1,1,98201</t>
  </si>
  <si>
    <t>USER_DT_71632.VAL!IDPOK,CALLVL,CALEN,UNITS,D1,D2,D3!310004027,1,01.01.2016,6015,3,1,98201</t>
  </si>
  <si>
    <t>USER_DT_71632.VAL!IDPOK,CALLVL,CALEN,UNITS,D1,D2,D3!310004027,1,01.01.2017,6015,3,1,98201</t>
  </si>
  <si>
    <t>USER_DT_71632.VAL!IDPOK,CALLVL,CALEN,UNITS,D1,D2,D3!310004027,1,01.01.2018,6015,3,1,98201</t>
  </si>
  <si>
    <t>USER_DT_71632.COMENT!IDPOK,CALLVL,CALEN,UNITS,D1,D2,D3!310004027,1,01.01.2015,6015,1,1,98201</t>
  </si>
  <si>
    <t>Удовлетворенность населения качеством дополнительного образования детей</t>
  </si>
  <si>
    <t>Удовлетворенность населения качеством дополнительного образования детей, % от числа опрошенных</t>
  </si>
  <si>
    <t>USER_DT_71632.VAL!IDPOK,CALLVL,CALEN,UNITS,D1,D2,D3!310004030,1,01.01.2014,6015,1,1,98201</t>
  </si>
  <si>
    <t>USER_DT_71632.VAL!IDPOK,CALLVL,CALEN,UNITS,D1,D2,D3!310004030,1,01.01.2015,6015,1,1,98201</t>
  </si>
  <si>
    <t>USER_DT_71632.VAL!IDPOK,CALLVL,CALEN,UNITS,D1,D2,D3!310004030,1,01.01.2016,6015,3,1,98201</t>
  </si>
  <si>
    <t>USER_DT_71632.VAL!IDPOK,CALLVL,CALEN,UNITS,D1,D2,D3!310004030,1,01.01.2017,6015,3,1,98201</t>
  </si>
  <si>
    <t>USER_DT_71632.VAL!IDPOK,CALLVL,CALEN,UNITS,D1,D2,D3!310004030,1,01.01.2018,6015,3,1,98201</t>
  </si>
  <si>
    <t>USER_DT_71632.COMENT!IDPOK,CALLVL,CALEN,UNITS,D1,D2,D3!310004030,1,01.01.2015,6015,1,1,98201</t>
  </si>
  <si>
    <t>Удовлетворенность населения жилищно-коммунальными услугами</t>
  </si>
  <si>
    <t>Удовлетворенность населения жилищно-коммунальными услугами, % от числа опрошенных</t>
  </si>
  <si>
    <t>USER_DT_71632.VAL!IDPOK,CALLVL,CALEN,UNITS,D1,D2,D3!310004480,1,01.01.2014,6015,1,1,98201</t>
  </si>
  <si>
    <t>USER_DT_71632.VAL!IDPOK,CALLVL,CALEN,UNITS,D1,D2,D3!310004480,1,01.01.2015,6015,1,1,98201</t>
  </si>
  <si>
    <t>USER_DT_71632.VAL!IDPOK,CALLVL,CALEN,UNITS,D1,D2,D3!310004480,1,01.01.2016,6015,3,1,98201</t>
  </si>
  <si>
    <t>USER_DT_71632.VAL!IDPOK,CALLVL,CALEN,UNITS,D1,D2,D3!310004480,1,01.01.2017,6015,3,1,98201</t>
  </si>
  <si>
    <t>USER_DT_71632.VAL!IDPOK,CALLVL,CALEN,UNITS,D1,D2,D3!310004480,1,01.01.2018,6015,3,1,98201</t>
  </si>
  <si>
    <t>USER_DT_71632.COMENT!IDPOK,CALLVL,CALEN,UNITS,D1,D2,D3!310004480,1,01.01.2015,6015,1,1,98201</t>
  </si>
  <si>
    <t>Удовлетворенность населения информационной открытостью органов местного самоуправления городского округа (муниципального района)</t>
  </si>
  <si>
    <t>Удовлетворенность населения информационной открытостью органов местного самоуправления городского округа (муниципального района), % от числа опрошенных</t>
  </si>
  <si>
    <t>USER_DT_71632.VAL!IDPOK,CALLVL,CALEN,UNITS,D1,D2,D3!300002693,1,01.01.2014,6015,1,1,98201</t>
  </si>
  <si>
    <t>USER_DT_71632.VAL!IDPOK,CALLVL,CALEN,UNITS,D1,D2,D3!300002693,1,01.01.2015,6015,1,1,98201</t>
  </si>
  <si>
    <t>USER_DT_71632.VAL!IDPOK,CALLVL,CALEN,UNITS,D1,D2,D3!300002693,1,01.01.2016,6015,3,1,98201</t>
  </si>
  <si>
    <t>USER_DT_71632.VAL!IDPOK,CALLVL,CALEN,UNITS,D1,D2,D3!300002693,1,01.01.2017,6015,3,1,98201</t>
  </si>
  <si>
    <t>USER_DT_71632.VAL!IDPOK,CALLVL,CALEN,UNITS,D1,D2,D3!300002693,1,01.01.2018,6015,3,1,98201</t>
  </si>
  <si>
    <t>USER_DT_71632.COMENT!IDPOK,CALLVL,CALEN,UNITS,D1,D2,D3!300002693,1,01.01.2015,6015,1,1,98201</t>
  </si>
  <si>
    <t>Удовлетворенность населения качеством предоставляемых услуг в сфере культуры (качеством культурного обслуживания)</t>
  </si>
  <si>
    <t>Удовлетворенность населения качеством предоставляемых услуг в сфере культуры (качеством культурного обслуживания), % от числа опрошенных</t>
  </si>
  <si>
    <t>USER_DT_71632.VAL!IDPOK,CALLVL,CALEN,UNITS,D1,D2,D3!310004900,1,01.01.2014,6015,1,1,98201</t>
  </si>
  <si>
    <t>USER_DT_71632.VAL!IDPOK,CALLVL,CALEN,UNITS,D1,D2,D3!310004900,1,01.01.2015,6015,1,1,98201</t>
  </si>
  <si>
    <t>USER_DT_71632.VAL!IDPOK,CALLVL,CALEN,UNITS,D1,D2,D3!310004900,1,01.01.2016,6015,3,1,98201</t>
  </si>
  <si>
    <t>USER_DT_71632.VAL!IDPOK,CALLVL,CALEN,UNITS,D1,D2,D3!310004900,1,01.01.2017,6015,3,1,98201</t>
  </si>
  <si>
    <t>USER_DT_71632.VAL!IDPOK,CALLVL,CALEN,UNITS,D1,D2,D3!310004900,1,01.01.2018,6015,3,1,98201</t>
  </si>
  <si>
    <t>USER_DT_71632.COMENT!IDPOK,CALLVL,CALEN,UNITS,D1,D2,D3!310004900,1,01.01.2015,6015,1,1,98201</t>
  </si>
  <si>
    <t>38.</t>
  </si>
  <si>
    <t>Среднегодовая численность постоянного населения</t>
  </si>
  <si>
    <t>38. Среднегодовая численность постоянного населения, тыс. человек</t>
  </si>
  <si>
    <t>тыс. человек</t>
  </si>
  <si>
    <t>USER_DT_71632.VAL!IDPOK,CALLVL,CALEN,UNITS,D1,D2,D3!310004942,1,01.01.2014,6043,1,1,98201</t>
  </si>
  <si>
    <t>USER_DT_71632.VAL!IDPOK,CALLVL,CALEN,UNITS,D1,D2,D3!310004942,1,01.01.2015,6043,1,1,98201</t>
  </si>
  <si>
    <t>USER_DT_71632.VAL!IDPOK,CALLVL,CALEN,UNITS,D1,D2,D3!310004942,1,01.01.2016,6043,3,1,98201</t>
  </si>
  <si>
    <t>USER_DT_71632.VAL!IDPOK,CALLVL,CALEN,UNITS,D1,D2,D3!310004942,1,01.01.2017,6043,3,1,98201</t>
  </si>
  <si>
    <t>USER_DT_71632.VAL!IDPOK,CALLVL,CALEN,UNITS,D1,D2,D3!310004942,1,01.01.2018,6043,3,1,98201</t>
  </si>
  <si>
    <t>USER_DT_71632.COMENT!IDPOK,CALLVL,CALEN,UNITS,D1,D2,D3!310004942,1,01.01.2015,6043,1,1,98201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</si>
  <si>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</si>
  <si>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</si>
  <si>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</si>
  <si>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39. 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</si>
  <si>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</si>
  <si>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кВт·ч на 1 проживающего</t>
  </si>
  <si>
    <t>кВт·ч на 1 проживающего</t>
  </si>
  <si>
    <t>USER_DT_71632.VAL!IDPOK,CALLVL,CALEN,UNITS,D1,D2,D3!310005131,1,01.01.2014,300002712,1,1,98201</t>
  </si>
  <si>
    <t>USER_DT_71632.VAL!IDPOK,CALLVL,CALEN,UNITS,D1,D2,D3!310005131,1,01.01.2015,300002712,1,1,98201</t>
  </si>
  <si>
    <t>USER_DT_71632.VAL!IDPOK,CALLVL,CALEN,UNITS,D1,D2,D3!310005131,1,01.01.2016,300002712,3,1,98201</t>
  </si>
  <si>
    <t>USER_DT_71632.VAL!IDPOK,CALLVL,CALEN,UNITS,D1,D2,D3!310005131,1,01.01.2017,300002712,3,1,98201</t>
  </si>
  <si>
    <t>USER_DT_71632.VAL!IDPOK,CALLVL,CALEN,UNITS,D1,D2,D3!310005131,1,01.01.2018,300002712,3,1,98201</t>
  </si>
  <si>
    <t>USER_DT_71632.COMENT!IDPOK,CALLVL,CALEN,UNITS,D1,D2,D3!310005131,1,01.01.2015,300002712,1,1,98201</t>
  </si>
  <si>
    <t>тепловая энергия</t>
  </si>
  <si>
    <t>Удельная величина потребления тепловой энергии в многоквартирных домах, Гкал на 1 м2 общей площади</t>
  </si>
  <si>
    <t>Гкал на 1 м2 общей площади</t>
  </si>
  <si>
    <t>USER_DT_71632.VAL!IDPOK,CALLVL,CALEN,UNITS,D1,D2,D3!310005134,1,01.01.2014,300002708,1,1,98201</t>
  </si>
  <si>
    <t>USER_DT_71632.VAL!IDPOK,CALLVL,CALEN,UNITS,D1,D2,D3!310005134,1,01.01.2015,300002708,1,1,98201</t>
  </si>
  <si>
    <t>USER_DT_71632.VAL!IDPOK,CALLVL,CALEN,UNITS,D1,D2,D3!310005134,1,01.01.2016,300002708,3,1,98201</t>
  </si>
  <si>
    <t>USER_DT_71632.VAL!IDPOK,CALLVL,CALEN,UNITS,D1,D2,D3!310005134,1,01.01.2017,300002708,3,1,98201</t>
  </si>
  <si>
    <t>USER_DT_71632.VAL!IDPOK,CALLVL,CALEN,UNITS,D1,D2,D3!310005134,1,01.01.2018,300002708,3,1,98201</t>
  </si>
  <si>
    <t>USER_DT_71632.COMENT!IDPOK,CALLVL,CALEN,UNITS,D1,D2,D3!310005134,1,01.01.2015,300002708,1,1,98201</t>
  </si>
  <si>
    <t>горячая вода</t>
  </si>
  <si>
    <t>Удельная величина потребления горячей воды в многоквартирных домах, м3 на 1 проживающего</t>
  </si>
  <si>
    <t>м3 на 1 проживающего</t>
  </si>
  <si>
    <t>USER_DT_71632.VAL!IDPOK,CALLVL,CALEN,UNITS,D1,D2,D3!310005137,1,01.01.2014,300002704,1,1,98201</t>
  </si>
  <si>
    <t>USER_DT_71632.VAL!IDPOK,CALLVL,CALEN,UNITS,D1,D2,D3!310005137,1,01.01.2015,300002704,1,1,98201</t>
  </si>
  <si>
    <t>USER_DT_71632.VAL!IDPOK,CALLVL,CALEN,UNITS,D1,D2,D3!310005137,1,01.01.2016,300002704,3,1,98201</t>
  </si>
  <si>
    <t>USER_DT_71632.VAL!IDPOK,CALLVL,CALEN,UNITS,D1,D2,D3!310005137,1,01.01.2017,300002704,3,1,98201</t>
  </si>
  <si>
    <t>USER_DT_71632.VAL!IDPOK,CALLVL,CALEN,UNITS,D1,D2,D3!310005137,1,01.01.2018,300002704,3,1,98201</t>
  </si>
  <si>
    <t>USER_DT_71632.COMENT!IDPOK,CALLVL,CALEN,UNITS,D1,D2,D3!310005137,1,01.01.2015,300002704,1,1,98201</t>
  </si>
  <si>
    <t>холодная вода</t>
  </si>
  <si>
    <t>Удельная величина потребления холодной воды в многоквартирных домах, м3 на 1 проживающего</t>
  </si>
  <si>
    <t>USER_DT_71632.VAL!IDPOK,CALLVL,CALEN,UNITS,D1,D2,D3!310005140,1,01.01.2014,300002704,1,1,98201</t>
  </si>
  <si>
    <t>USER_DT_71632.VAL!IDPOK,CALLVL,CALEN,UNITS,D1,D2,D3!310005140,1,01.01.2015,300002704,1,1,98201</t>
  </si>
  <si>
    <t>USER_DT_71632.VAL!IDPOK,CALLVL,CALEN,UNITS,D1,D2,D3!310005140,1,01.01.2016,300002704,3,1,98201</t>
  </si>
  <si>
    <t>USER_DT_71632.VAL!IDPOK,CALLVL,CALEN,UNITS,D1,D2,D3!310005140,1,01.01.2017,300002704,3,1,98201</t>
  </si>
  <si>
    <t>USER_DT_71632.VAL!IDPOK,CALLVL,CALEN,UNITS,D1,D2,D3!310005140,1,01.01.2018,300002704,3,1,98201</t>
  </si>
  <si>
    <t>USER_DT_71632.COMENT!IDPOK,CALLVL,CALEN,UNITS,D1,D2,D3!310005140,1,01.01.2015,300002704,1,1,98201</t>
  </si>
  <si>
    <t>природный газ</t>
  </si>
  <si>
    <t>Удельная величина потребления природного газа в многоквартирных домах, м3 на 1 проживающего</t>
  </si>
  <si>
    <t>USER_DT_71632.VAL!IDPOK,CALLVL,CALEN,UNITS,D1,D2,D3!310005143,1,01.01.2014,300002704,1,1,98201</t>
  </si>
  <si>
    <t>USER_DT_71632.VAL!IDPOK,CALLVL,CALEN,UNITS,D1,D2,D3!310005143,1,01.01.2015,300002704,1,1,98201</t>
  </si>
  <si>
    <t>USER_DT_71632.VAL!IDPOK,CALLVL,CALEN,UNITS,D1,D2,D3!310005143,1,01.01.2016,300002704,3,1,98201</t>
  </si>
  <si>
    <t>USER_DT_71632.VAL!IDPOK,CALLVL,CALEN,UNITS,D1,D2,D3!310005143,1,01.01.2017,300002704,3,1,98201</t>
  </si>
  <si>
    <t>USER_DT_71632.VAL!IDPOK,CALLVL,CALEN,UNITS,D1,D2,D3!310005143,1,01.01.2018,300002704,3,1,98201</t>
  </si>
  <si>
    <t>USER_DT_71632.COMENT!IDPOK,CALLVL,CALEN,UNITS,D1,D2,D3!310005143,1,01.01.2015,300002704,1,1,98201</t>
  </si>
  <si>
    <t>Объем потребления энергетического ресурса в многоквартирных домах:</t>
  </si>
  <si>
    <t>электрическая энергия, тыс. кВт ч</t>
  </si>
  <si>
    <t>тыс. кВт ч</t>
  </si>
  <si>
    <t>USER_DT_71632.VAL!IDPOK,CALLVL,CALEN,UNITS,D1,D2,D3!310005146,1,01.01.2014,5687,1,1,98201</t>
  </si>
  <si>
    <t>USER_DT_71632.VAL!IDPOK,CALLVL,CALEN,UNITS,D1,D2,D3!310005146,1,01.01.2015,5687,1,1,98201</t>
  </si>
  <si>
    <t>USER_DT_71632.VAL!IDPOK,CALLVL,CALEN,UNITS,D1,D2,D3!310005146,1,01.01.2016,5687,3,1,98201</t>
  </si>
  <si>
    <t>USER_DT_71632.VAL!IDPOK,CALLVL,CALEN,UNITS,D1,D2,D3!310005146,1,01.01.2017,5687,3,1,98201</t>
  </si>
  <si>
    <t>USER_DT_71632.VAL!IDPOK,CALLVL,CALEN,UNITS,D1,D2,D3!310005146,1,01.01.2018,5687,3,1,98201</t>
  </si>
  <si>
    <t>USER_DT_71632.COMENT!IDPOK,CALLVL,CALEN,UNITS,D1,D2,D3!310005146,1,01.01.2015,5687,1,1,98201</t>
  </si>
  <si>
    <t>тепловая энергия, Гкал</t>
  </si>
  <si>
    <t>Гкал</t>
  </si>
  <si>
    <t>USER_DT_71632.VAL!IDPOK,CALLVL,CALEN,UNITS,D1,D2,D3!310005149,1,01.01.2014,5665,1,1,98201</t>
  </si>
  <si>
    <t>USER_DT_71632.VAL!IDPOK,CALLVL,CALEN,UNITS,D1,D2,D3!310005149,1,01.01.2015,5665,1,1,98201</t>
  </si>
  <si>
    <t>USER_DT_71632.VAL!IDPOK,CALLVL,CALEN,UNITS,D1,D2,D3!310005149,1,01.01.2016,5665,3,1,98201</t>
  </si>
  <si>
    <t>USER_DT_71632.VAL!IDPOK,CALLVL,CALEN,UNITS,D1,D2,D3!310005149,1,01.01.2017,5665,3,1,98201</t>
  </si>
  <si>
    <t>USER_DT_71632.VAL!IDPOK,CALLVL,CALEN,UNITS,D1,D2,D3!310005149,1,01.01.2018,5665,3,1,98201</t>
  </si>
  <si>
    <t>USER_DT_71632.COMENT!IDPOK,CALLVL,CALEN,UNITS,D1,D2,D3!310005149,1,01.01.2015,5665,1,1,98201</t>
  </si>
  <si>
    <t>горячая вода, тыс. м3</t>
  </si>
  <si>
    <t>тыс. м3</t>
  </si>
  <si>
    <t>USER_DT_71632.VAL!IDPOK,CALLVL,CALEN,UNITS,D1,D2,D3!310005152,1,01.01.2014,5477,1,1,98201</t>
  </si>
  <si>
    <t>USER_DT_71632.VAL!IDPOK,CALLVL,CALEN,UNITS,D1,D2,D3!310005152,1,01.01.2015,5477,1,1,98201</t>
  </si>
  <si>
    <t>USER_DT_71632.VAL!IDPOK,CALLVL,CALEN,UNITS,D1,D2,D3!310005152,1,01.01.2016,5477,3,1,98201</t>
  </si>
  <si>
    <t>USER_DT_71632.VAL!IDPOK,CALLVL,CALEN,UNITS,D1,D2,D3!310005152,1,01.01.2017,5477,3,1,98201</t>
  </si>
  <si>
    <t>USER_DT_71632.VAL!IDPOK,CALLVL,CALEN,UNITS,D1,D2,D3!310005152,1,01.01.2018,5477,3,1,98201</t>
  </si>
  <si>
    <t>USER_DT_71632.COMENT!IDPOK,CALLVL,CALEN,UNITS,D1,D2,D3!310005152,1,01.01.2015,5477,1,1,98201</t>
  </si>
  <si>
    <t>холодная вода, тыс м3</t>
  </si>
  <si>
    <t>USER_DT_71632.VAL!IDPOK,CALLVL,CALEN,UNITS,D1,D2,D3!310005155,1,01.01.2014,5477,1,1,98201</t>
  </si>
  <si>
    <t>USER_DT_71632.VAL!IDPOK,CALLVL,CALEN,UNITS,D1,D2,D3!310005155,1,01.01.2015,5477,1,1,98201</t>
  </si>
  <si>
    <t>USER_DT_71632.VAL!IDPOK,CALLVL,CALEN,UNITS,D1,D2,D3!310005155,1,01.01.2016,5477,3,1,98201</t>
  </si>
  <si>
    <t>USER_DT_71632.VAL!IDPOK,CALLVL,CALEN,UNITS,D1,D2,D3!310005155,1,01.01.2017,5477,3,1,98201</t>
  </si>
  <si>
    <t>USER_DT_71632.VAL!IDPOK,CALLVL,CALEN,UNITS,D1,D2,D3!310005155,1,01.01.2018,5477,3,1,98201</t>
  </si>
  <si>
    <t>USER_DT_71632.COMENT!IDPOK,CALLVL,CALEN,UNITS,D1,D2,D3!310005155,1,01.01.2015,5477,1,1,98201</t>
  </si>
  <si>
    <t>природный газ, тыс м3</t>
  </si>
  <si>
    <t>USER_DT_71632.VAL!IDPOK,CALLVL,CALEN,UNITS,D1,D2,D3!310005158,1,01.01.2014,5477,1,1,98201</t>
  </si>
  <si>
    <t>USER_DT_71632.VAL!IDPOK,CALLVL,CALEN,UNITS,D1,D2,D3!310005158,1,01.01.2015,5477,1,1,98201</t>
  </si>
  <si>
    <t>USER_DT_71632.VAL!IDPOK,CALLVL,CALEN,UNITS,D1,D2,D3!310005158,1,01.01.2016,5477,3,1,98201</t>
  </si>
  <si>
    <t>USER_DT_71632.VAL!IDPOK,CALLVL,CALEN,UNITS,D1,D2,D3!310005158,1,01.01.2017,5477,3,1,98201</t>
  </si>
  <si>
    <t>USER_DT_71632.VAL!IDPOK,CALLVL,CALEN,UNITS,D1,D2,D3!310005158,1,01.01.2018,5477,3,1,98201</t>
  </si>
  <si>
    <t>USER_DT_71632.COMENT!IDPOK,CALLVL,CALEN,UNITS,D1,D2,D3!310005158,1,01.01.2015,5477,1,1,98201</t>
  </si>
  <si>
    <t>Общая площадь многоквартирных домов</t>
  </si>
  <si>
    <t>Общая площадь многоквартирных домов, кв. метров</t>
  </si>
  <si>
    <t>USER_DT_71632.VAL!IDPOK,CALLVL,CALEN,UNITS,D1,D2,D3!310005161,1,01.01.2014,5419,1,1,98201</t>
  </si>
  <si>
    <t>USER_DT_71632.VAL!IDPOK,CALLVL,CALEN,UNITS,D1,D2,D3!310005161,1,01.01.2015,5419,1,1,98201</t>
  </si>
  <si>
    <t>USER_DT_71632.VAL!IDPOK,CALLVL,CALEN,UNITS,D1,D2,D3!310005161,1,01.01.2016,5419,3,1,98201</t>
  </si>
  <si>
    <t>USER_DT_71632.VAL!IDPOK,CALLVL,CALEN,UNITS,D1,D2,D3!310005161,1,01.01.2017,5419,3,1,98201</t>
  </si>
  <si>
    <t>USER_DT_71632.VAL!IDPOK,CALLVL,CALEN,UNITS,D1,D2,D3!310005161,1,01.01.2018,5419,3,1,98201</t>
  </si>
  <si>
    <t>USER_DT_71632.COMENT!IDPOK,CALLVL,CALEN,UNITS,D1,D2,D3!310005161,1,01.01.2015,5419,1,1,98201</t>
  </si>
  <si>
    <t>Число проживающих в многоквартирных домах, которые снабжаются электрической энергией</t>
  </si>
  <si>
    <t>Число проживающих в многоквартирных домах, которые снабжаются электрической энергией, тыс. человек</t>
  </si>
  <si>
    <t>USER_DT_71632.VAL!IDPOK,CALLVL,CALEN,UNITS,D1,D2,D3!310005295,1,01.01.2014,6043,1,1,98201</t>
  </si>
  <si>
    <t>USER_DT_71632.VAL!IDPOK,CALLVL,CALEN,UNITS,D1,D2,D3!310005295,1,01.01.2015,6043,1,1,98201</t>
  </si>
  <si>
    <t>USER_DT_71632.VAL!IDPOK,CALLVL,CALEN,UNITS,D1,D2,D3!310005295,1,01.01.2016,6043,3,1,98201</t>
  </si>
  <si>
    <t>USER_DT_71632.VAL!IDPOK,CALLVL,CALEN,UNITS,D1,D2,D3!310005295,1,01.01.2017,6043,3,1,98201</t>
  </si>
  <si>
    <t>USER_DT_71632.VAL!IDPOK,CALLVL,CALEN,UNITS,D1,D2,D3!310005295,1,01.01.2018,6043,3,1,98201</t>
  </si>
  <si>
    <t>USER_DT_71632.COMENT!IDPOK,CALLVL,CALEN,UNITS,D1,D2,D3!310005295,1,01.01.2015,6043,1,1,98201</t>
  </si>
  <si>
    <t>Число проживающих в многоквартирных домах, которые снабжаются горячей водой</t>
  </si>
  <si>
    <t>Число проживающих в многоквартирных домах, которые снабжаются горячей водой, тыс. человек</t>
  </si>
  <si>
    <t>USER_DT_71632.VAL!IDPOK,CALLVL,CALEN,UNITS,D1,D2,D3!310005298,1,01.01.2014,6043,1,1,98201</t>
  </si>
  <si>
    <t>USER_DT_71632.VAL!IDPOK,CALLVL,CALEN,UNITS,D1,D2,D3!310005298,1,01.01.2015,6043,1,1,98201</t>
  </si>
  <si>
    <t>USER_DT_71632.VAL!IDPOK,CALLVL,CALEN,UNITS,D1,D2,D3!310005298,1,01.01.2016,6043,3,1,98201</t>
  </si>
  <si>
    <t>USER_DT_71632.VAL!IDPOK,CALLVL,CALEN,UNITS,D1,D2,D3!310005298,1,01.01.2017,6043,3,1,98201</t>
  </si>
  <si>
    <t>USER_DT_71632.VAL!IDPOK,CALLVL,CALEN,UNITS,D1,D2,D3!310005298,1,01.01.2018,6043,3,1,98201</t>
  </si>
  <si>
    <t>USER_DT_71632.COMENT!IDPOK,CALLVL,CALEN,UNITS,D1,D2,D3!310005298,1,01.01.2015,6043,1,1,98201</t>
  </si>
  <si>
    <t>Число проживающих в многоквартирных домах, которые снабжаются холодной водой</t>
  </si>
  <si>
    <t>Число проживающих в многоквартирных домах, которые снабжаются холодной водой, тыс. человек</t>
  </si>
  <si>
    <t>USER_DT_71632.VAL!IDPOK,CALLVL,CALEN,UNITS,D1,D2,D3!310005301,1,01.01.2014,6043,1,1,98201</t>
  </si>
  <si>
    <t>USER_DT_71632.VAL!IDPOK,CALLVL,CALEN,UNITS,D1,D2,D3!310005301,1,01.01.2015,6043,1,1,98201</t>
  </si>
  <si>
    <t>USER_DT_71632.VAL!IDPOK,CALLVL,CALEN,UNITS,D1,D2,D3!310005301,1,01.01.2016,6043,3,1,98201</t>
  </si>
  <si>
    <t>USER_DT_71632.VAL!IDPOK,CALLVL,CALEN,UNITS,D1,D2,D3!310005301,1,01.01.2017,6043,3,1,98201</t>
  </si>
  <si>
    <t>USER_DT_71632.VAL!IDPOK,CALLVL,CALEN,UNITS,D1,D2,D3!310005301,1,01.01.2018,6043,3,1,98201</t>
  </si>
  <si>
    <t>USER_DT_71632.COMENT!IDPOK,CALLVL,CALEN,UNITS,D1,D2,D3!310005301,1,01.01.2015,6043,1,1,98201</t>
  </si>
  <si>
    <t>Число проживающих в многоквартирных домах, которые снабжаются природным газом</t>
  </si>
  <si>
    <t>Число проживающих в многоквартирных домах, которые снабжаются природным газом, тыс. человек</t>
  </si>
  <si>
    <t>USER_DT_71632.VAL!IDPOK,CALLVL,CALEN,UNITS,D1,D2,D3!310005304,1,01.01.2014,6043,1,1,98201</t>
  </si>
  <si>
    <t>USER_DT_71632.VAL!IDPOK,CALLVL,CALEN,UNITS,D1,D2,D3!310005304,1,01.01.2015,6043,1,1,98201</t>
  </si>
  <si>
    <t>USER_DT_71632.VAL!IDPOK,CALLVL,CALEN,UNITS,D1,D2,D3!310005304,1,01.01.2016,6043,3,1,98201</t>
  </si>
  <si>
    <t>USER_DT_71632.VAL!IDPOK,CALLVL,CALEN,UNITS,D1,D2,D3!310005304,1,01.01.2017,6043,3,1,98201</t>
  </si>
  <si>
    <t>USER_DT_71632.VAL!IDPOK,CALLVL,CALEN,UNITS,D1,D2,D3!310005304,1,01.01.2018,6043,3,1,98201</t>
  </si>
  <si>
    <t>USER_DT_71632.COMENT!IDPOK,CALLVL,CALEN,UNITS,D1,D2,D3!310005304,1,01.01.2015,6043,1,1,98201</t>
  </si>
  <si>
    <t>40.</t>
  </si>
  <si>
    <t>Удельная величина потребления энергетических ресурсов муниципальными бюджетными учреждениями:</t>
  </si>
  <si>
    <t>40. Удельная величина потребления энергетических ресурсов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</si>
  <si>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кВт·ч на 1 жителя</t>
  </si>
  <si>
    <t>кВт·ч на 1 жителя</t>
  </si>
  <si>
    <t>USER_DT_71632.VAL!IDPOK,CALLVL,CALEN,UNITS,D1,D2,D3!310005167,1,01.01.2014,300002712,1,1,98201</t>
  </si>
  <si>
    <t>USER_DT_71632.VAL!IDPOK,CALLVL,CALEN,UNITS,D1,D2,D3!310005167,1,01.01.2015,300002712,1,1,98201</t>
  </si>
  <si>
    <t>USER_DT_71632.VAL!IDPOK,CALLVL,CALEN,UNITS,D1,D2,D3!310005167,1,01.01.2016,300002712,3,1,98201</t>
  </si>
  <si>
    <t>USER_DT_71632.VAL!IDPOK,CALLVL,CALEN,UNITS,D1,D2,D3!310005167,1,01.01.2017,300002712,3,1,98201</t>
  </si>
  <si>
    <t>USER_DT_71632.VAL!IDPOK,CALLVL,CALEN,UNITS,D1,D2,D3!310005167,1,01.01.2018,300002712,3,1,98201</t>
  </si>
  <si>
    <t>USER_DT_71632.COMENT!IDPOK,CALLVL,CALEN,UNITS,D1,D2,D3!310005167,1,01.01.2015,300002712,1,1,98201</t>
  </si>
  <si>
    <t>Удельная величина потребления тепловой энергии муниципальными бюджетными учреждениями, Гкал на 1 м2 общей площади</t>
  </si>
  <si>
    <t>USER_DT_71632.VAL!IDPOK,CALLVL,CALEN,UNITS,D1,D2,D3!310005170,1,01.01.2014,300002708,1,1,98201</t>
  </si>
  <si>
    <t>USER_DT_71632.VAL!IDPOK,CALLVL,CALEN,UNITS,D1,D2,D3!310005170,1,01.01.2015,300002708,1,1,98201</t>
  </si>
  <si>
    <t>USER_DT_71632.VAL!IDPOK,CALLVL,CALEN,UNITS,D1,D2,D3!310005170,1,01.01.2016,300002708,3,1,98201</t>
  </si>
  <si>
    <t>USER_DT_71632.VAL!IDPOK,CALLVL,CALEN,UNITS,D1,D2,D3!310005170,1,01.01.2017,300002708,3,1,98201</t>
  </si>
  <si>
    <t>USER_DT_71632.VAL!IDPOK,CALLVL,CALEN,UNITS,D1,D2,D3!310005170,1,01.01.2018,300002708,3,1,98201</t>
  </si>
  <si>
    <t>USER_DT_71632.COMENT!IDPOK,CALLVL,CALEN,UNITS,D1,D2,D3!310005170,1,01.01.2015,300002708,1,1,98201</t>
  </si>
  <si>
    <t>Удельная величина потребления горячей воды муниципальными бюджетными учреждениями, м3 на 1 жителя</t>
  </si>
  <si>
    <t>м3 на 1 жителя</t>
  </si>
  <si>
    <t>USER_DT_71632.VAL!IDPOK,CALLVL,CALEN,UNITS,D1,D2,D3!310005173,1,01.01.2014,300002704,1,1,98201</t>
  </si>
  <si>
    <t>USER_DT_71632.VAL!IDPOK,CALLVL,CALEN,UNITS,D1,D2,D3!310005173,1,01.01.2015,300002704,1,1,98201</t>
  </si>
  <si>
    <t>USER_DT_71632.VAL!IDPOK,CALLVL,CALEN,UNITS,D1,D2,D3!310005173,1,01.01.2016,300002704,3,1,98201</t>
  </si>
  <si>
    <t>USER_DT_71632.VAL!IDPOK,CALLVL,CALEN,UNITS,D1,D2,D3!310005173,1,01.01.2017,300002704,3,1,98201</t>
  </si>
  <si>
    <t>USER_DT_71632.VAL!IDPOK,CALLVL,CALEN,UNITS,D1,D2,D3!310005173,1,01.01.2018,300002704,3,1,98201</t>
  </si>
  <si>
    <t>USER_DT_71632.COMENT!IDPOK,CALLVL,CALEN,UNITS,D1,D2,D3!310005173,1,01.01.2015,300002704,1,1,98201</t>
  </si>
  <si>
    <t>Удельная величина потребления холодной воды муниципальными бюджетными учреждениями, м3 на 1 жителя</t>
  </si>
  <si>
    <t>USER_DT_71632.VAL!IDPOK,CALLVL,CALEN,UNITS,D1,D2,D3!310005176,1,01.01.2014,300002704,1,1,98201</t>
  </si>
  <si>
    <t>USER_DT_71632.VAL!IDPOK,CALLVL,CALEN,UNITS,D1,D2,D3!310005176,1,01.01.2015,300002704,1,1,98201</t>
  </si>
  <si>
    <t>USER_DT_71632.VAL!IDPOK,CALLVL,CALEN,UNITS,D1,D2,D3!310005176,1,01.01.2016,300002704,3,1,98201</t>
  </si>
  <si>
    <t>USER_DT_71632.VAL!IDPOK,CALLVL,CALEN,UNITS,D1,D2,D3!310005176,1,01.01.2017,300002704,3,1,98201</t>
  </si>
  <si>
    <t>USER_DT_71632.VAL!IDPOK,CALLVL,CALEN,UNITS,D1,D2,D3!310005176,1,01.01.2018,300002704,3,1,98201</t>
  </si>
  <si>
    <t>USER_DT_71632.COMENT!IDPOK,CALLVL,CALEN,UNITS,D1,D2,D3!310005176,1,01.01.2015,300002704,1,1,98201</t>
  </si>
  <si>
    <t>Удельная величина потребления природного газа муниципальными бюджетными учреждениями, м3 на 1 жителя</t>
  </si>
  <si>
    <t>USER_DT_71632.VAL!IDPOK,CALLVL,CALEN,UNITS,D1,D2,D3!310005179,1,01.01.2014,300002704,1,1,98201</t>
  </si>
  <si>
    <t>USER_DT_71632.VAL!IDPOK,CALLVL,CALEN,UNITS,D1,D2,D3!310005179,1,01.01.2015,300002704,1,1,98201</t>
  </si>
  <si>
    <t>USER_DT_71632.VAL!IDPOK,CALLVL,CALEN,UNITS,D1,D2,D3!310005179,1,01.01.2016,300002704,3,1,98201</t>
  </si>
  <si>
    <t>USER_DT_71632.VAL!IDPOK,CALLVL,CALEN,UNITS,D1,D2,D3!310005179,1,01.01.2017,300002704,3,1,98201</t>
  </si>
  <si>
    <t>USER_DT_71632.VAL!IDPOK,CALLVL,CALEN,UNITS,D1,D2,D3!310005179,1,01.01.2018,300002704,3,1,98201</t>
  </si>
  <si>
    <t>USER_DT_71632.COMENT!IDPOK,CALLVL,CALEN,UNITS,D1,D2,D3!310005179,1,01.01.2015,300002704,1,1,98201</t>
  </si>
  <si>
    <t>Объем потребления энергетического ресурса муниципальными учреждениями:</t>
  </si>
  <si>
    <t>Объем потребления электрической энергии муниципальными учреждениями, тыс. кВт·ч</t>
  </si>
  <si>
    <t>тыс. кВт·ч</t>
  </si>
  <si>
    <t>USER_DT_71632.VAL!IDPOK,CALLVL,CALEN,UNITS,D1,D2,D3!310005182,1,01.01.2014,5687,1,1,98201</t>
  </si>
  <si>
    <t>USER_DT_71632.VAL!IDPOK,CALLVL,CALEN,UNITS,D1,D2,D3!310005182,1,01.01.2015,5687,1,1,98201</t>
  </si>
  <si>
    <t>USER_DT_71632.VAL!IDPOK,CALLVL,CALEN,UNITS,D1,D2,D3!310005182,1,01.01.2016,5687,3,1,98201</t>
  </si>
  <si>
    <t>USER_DT_71632.VAL!IDPOK,CALLVL,CALEN,UNITS,D1,D2,D3!310005182,1,01.01.2017,5687,3,1,98201</t>
  </si>
  <si>
    <t>USER_DT_71632.VAL!IDPOK,CALLVL,CALEN,UNITS,D1,D2,D3!310005182,1,01.01.2018,5687,3,1,98201</t>
  </si>
  <si>
    <t>USER_DT_71632.COMENT!IDPOK,CALLVL,CALEN,UNITS,D1,D2,D3!310005182,1,01.01.2015,5687,1,1,98201</t>
  </si>
  <si>
    <t>Объем потребления тепловой энергии муниципальными учреждениями, Гкал</t>
  </si>
  <si>
    <t>USER_DT_71632.VAL!IDPOK,CALLVL,CALEN,UNITS,D1,D2,D3!310005185,1,01.01.2014,5665,1,1,98201</t>
  </si>
  <si>
    <t>USER_DT_71632.VAL!IDPOK,CALLVL,CALEN,UNITS,D1,D2,D3!310005185,1,01.01.2015,5665,1,1,98201</t>
  </si>
  <si>
    <t>USER_DT_71632.VAL!IDPOK,CALLVL,CALEN,UNITS,D1,D2,D3!310005185,1,01.01.2016,5665,3,1,98201</t>
  </si>
  <si>
    <t>USER_DT_71632.VAL!IDPOK,CALLVL,CALEN,UNITS,D1,D2,D3!310005185,1,01.01.2017,5665,3,1,98201</t>
  </si>
  <si>
    <t>USER_DT_71632.VAL!IDPOK,CALLVL,CALEN,UNITS,D1,D2,D3!310005185,1,01.01.2018,5665,3,1,98201</t>
  </si>
  <si>
    <t>USER_DT_71632.COMENT!IDPOK,CALLVL,CALEN,UNITS,D1,D2,D3!310005185,1,01.01.2015,5665,1,1,98201</t>
  </si>
  <si>
    <t>Объем потребления горячей воды муниципальными учреждениями, тыс. м3</t>
  </si>
  <si>
    <t>USER_DT_71632.VAL!IDPOK,CALLVL,CALEN,UNITS,D1,D2,D3!310005188,1,01.01.2014,5477,1,1,98201</t>
  </si>
  <si>
    <t>USER_DT_71632.VAL!IDPOK,CALLVL,CALEN,UNITS,D1,D2,D3!310005188,1,01.01.2015,5477,1,1,98201</t>
  </si>
  <si>
    <t>USER_DT_71632.VAL!IDPOK,CALLVL,CALEN,UNITS,D1,D2,D3!310005188,1,01.01.2016,5477,3,1,98201</t>
  </si>
  <si>
    <t>USER_DT_71632.VAL!IDPOK,CALLVL,CALEN,UNITS,D1,D2,D3!310005188,1,01.01.2017,5477,3,1,98201</t>
  </si>
  <si>
    <t>USER_DT_71632.VAL!IDPOK,CALLVL,CALEN,UNITS,D1,D2,D3!310005188,1,01.01.2018,5477,3,1,98201</t>
  </si>
  <si>
    <t>USER_DT_71632.COMENT!IDPOK,CALLVL,CALEN,UNITS,D1,D2,D3!310005188,1,01.01.2015,5477,1,1,98201</t>
  </si>
  <si>
    <t>Объем потребления холодной воды муниципальными учреждениями, тыс. м3</t>
  </si>
  <si>
    <t>USER_DT_71632.VAL!IDPOK,CALLVL,CALEN,UNITS,D1,D2,D3!310005191,1,01.01.2014,5477,1,1,98201</t>
  </si>
  <si>
    <t>USER_DT_71632.VAL!IDPOK,CALLVL,CALEN,UNITS,D1,D2,D3!310005191,1,01.01.2015,5477,1,1,98201</t>
  </si>
  <si>
    <t>USER_DT_71632.VAL!IDPOK,CALLVL,CALEN,UNITS,D1,D2,D3!310005191,1,01.01.2016,5477,3,1,98201</t>
  </si>
  <si>
    <t>USER_DT_71632.VAL!IDPOK,CALLVL,CALEN,UNITS,D1,D2,D3!310005191,1,01.01.2017,5477,3,1,98201</t>
  </si>
  <si>
    <t>USER_DT_71632.VAL!IDPOK,CALLVL,CALEN,UNITS,D1,D2,D3!310005191,1,01.01.2018,5477,3,1,98201</t>
  </si>
  <si>
    <t>USER_DT_71632.COMENT!IDPOK,CALLVL,CALEN,UNITS,D1,D2,D3!310005191,1,01.01.2015,5477,1,1,98201</t>
  </si>
  <si>
    <t>Объем потребления природного газа муниципальными учреждениями, тыс. м3</t>
  </si>
  <si>
    <t>USER_DT_71632.VAL!IDPOK,CALLVL,CALEN,UNITS,D1,D2,D3!310005194,1,01.01.2014,5477,1,1,98201</t>
  </si>
  <si>
    <t>USER_DT_71632.VAL!IDPOK,CALLVL,CALEN,UNITS,D1,D2,D3!310005194,1,01.01.2015,5477,1,1,98201</t>
  </si>
  <si>
    <t>USER_DT_71632.VAL!IDPOK,CALLVL,CALEN,UNITS,D1,D2,D3!310005194,1,01.01.2016,5477,3,1,98201</t>
  </si>
  <si>
    <t>USER_DT_71632.VAL!IDPOK,CALLVL,CALEN,UNITS,D1,D2,D3!310005194,1,01.01.2017,5477,3,1,98201</t>
  </si>
  <si>
    <t>USER_DT_71632.VAL!IDPOK,CALLVL,CALEN,UNITS,D1,D2,D3!310005194,1,01.01.2018,5477,3,1,98201</t>
  </si>
  <si>
    <t>USER_DT_71632.COMENT!IDPOK,CALLVL,CALEN,UNITS,D1,D2,D3!310005194,1,01.01.2015,5477,1,1,98201</t>
  </si>
  <si>
    <t>Общая площадь муниципальных учреждений</t>
  </si>
  <si>
    <t>Общая площадь муниципальных учреждений, кв. метров</t>
  </si>
  <si>
    <t>USER_DT_71632.VAL!IDPOK,CALLVL,CALEN,UNITS,D1,D2,D3!310005197,1,01.01.2014,5419,1,1,98201</t>
  </si>
  <si>
    <t>USER_DT_71632.VAL!IDPOK,CALLVL,CALEN,UNITS,D1,D2,D3!310005197,1,01.01.2015,5419,1,1,98201</t>
  </si>
  <si>
    <t>USER_DT_71632.VAL!IDPOK,CALLVL,CALEN,UNITS,D1,D2,D3!310005197,1,01.01.2016,5419,3,1,98201</t>
  </si>
  <si>
    <t>USER_DT_71632.VAL!IDPOK,CALLVL,CALEN,UNITS,D1,D2,D3!310005197,1,01.01.2017,5419,3,1,98201</t>
  </si>
  <si>
    <t>USER_DT_71632.VAL!IDPOK,CALLVL,CALEN,UNITS,D1,D2,D3!310005197,1,01.01.2018,5419,3,1,98201</t>
  </si>
  <si>
    <t>USER_DT_71632.COMENT!IDPOK,CALLVL,CALEN,UNITS,D1,D2,D3!310005197,1,01.01.2015,5419,1,1,98201</t>
  </si>
  <si>
    <t>Исключен</t>
  </si>
  <si>
    <t>Территория: Республика Саха (Якутия), 
Источник данных: Данные всех источников</t>
  </si>
  <si>
    <t>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</si>
</sst>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u val="single"/>
      <sz val="9"/>
      <color indexed="22"/>
      <name val="Arial"/>
      <family val="2"/>
    </font>
    <font>
      <sz val="8"/>
      <color indexed="8"/>
      <name val="Arial"/>
      <family val="2"/>
    </font>
    <font>
      <sz val="14"/>
      <color indexed="18"/>
      <name val="Tahoma"/>
      <family val="2"/>
    </font>
    <font>
      <b/>
      <sz val="10"/>
      <color indexed="18"/>
      <name val="Tahoma"/>
      <family val="2"/>
    </font>
    <font>
      <b/>
      <sz val="9"/>
      <color indexed="9"/>
      <name val="Tahoma"/>
      <family val="2"/>
    </font>
    <font>
      <b/>
      <sz val="9"/>
      <color indexed="18"/>
      <name val="Tahoma"/>
      <family val="2"/>
    </font>
    <font>
      <sz val="9"/>
      <color indexed="1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22"/>
      </bottom>
    </border>
    <border>
      <left>
        <color indexed="8"/>
      </left>
      <right style="thin">
        <color indexed="22"/>
      </right>
      <top>
        <color indexed="8"/>
      </top>
      <bottom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53" applyNumberFormat="1" applyFont="1" applyFill="1" applyBorder="1" applyAlignment="1" applyProtection="1">
      <alignment vertical="top"/>
      <protection hidden="1"/>
    </xf>
    <xf numFmtId="0" fontId="5" fillId="0" borderId="0" xfId="53" applyNumberFormat="1" applyFont="1" applyFill="1" applyBorder="1" applyAlignment="1" applyProtection="1">
      <alignment vertical="top"/>
      <protection locked="0"/>
    </xf>
    <xf numFmtId="0" fontId="2" fillId="0" borderId="0" xfId="53">
      <alignment/>
      <protection locked="0"/>
    </xf>
    <xf numFmtId="0" fontId="5" fillId="0" borderId="0" xfId="53" applyNumberFormat="1" applyFont="1" applyFill="1" applyBorder="1" applyAlignment="1" applyProtection="1">
      <alignment vertical="top"/>
      <protection hidden="1" locked="0"/>
    </xf>
    <xf numFmtId="0" fontId="5" fillId="0" borderId="10" xfId="53" applyNumberFormat="1" applyFont="1" applyFill="1" applyBorder="1" applyAlignment="1" applyProtection="1">
      <alignment vertical="top"/>
      <protection locked="0"/>
    </xf>
    <xf numFmtId="0" fontId="5" fillId="0" borderId="11" xfId="53" applyNumberFormat="1" applyFont="1" applyFill="1" applyBorder="1" applyAlignment="1" applyProtection="1">
      <alignment vertical="top"/>
      <protection locked="0"/>
    </xf>
    <xf numFmtId="0" fontId="8" fillId="33" borderId="12" xfId="53" applyNumberFormat="1" applyFont="1" applyFill="1" applyBorder="1" applyAlignment="1" applyProtection="1">
      <alignment horizontal="center" vertical="center" wrapText="1"/>
      <protection/>
    </xf>
    <xf numFmtId="0" fontId="8" fillId="33" borderId="12" xfId="53" applyNumberFormat="1" applyFont="1" applyFill="1" applyBorder="1" applyAlignment="1" applyProtection="1">
      <alignment horizontal="center" vertical="center" wrapText="1"/>
      <protection locked="0"/>
    </xf>
    <xf numFmtId="0" fontId="10" fillId="34" borderId="12" xfId="53" applyNumberFormat="1" applyFont="1" applyFill="1" applyBorder="1" applyAlignment="1" applyProtection="1">
      <alignment horizontal="left" vertical="center" wrapText="1"/>
      <protection/>
    </xf>
    <xf numFmtId="0" fontId="10" fillId="34" borderId="12" xfId="0" applyNumberFormat="1" applyFont="1" applyFill="1" applyBorder="1" applyAlignment="1" applyProtection="1">
      <alignment horizontal="left" vertical="center" wrapText="1"/>
      <protection/>
    </xf>
    <xf numFmtId="0" fontId="10" fillId="34" borderId="12" xfId="53" applyNumberFormat="1" applyFont="1" applyFill="1" applyBorder="1" applyAlignment="1" applyProtection="1">
      <alignment horizontal="left" vertical="center" wrapText="1" indent="1"/>
      <protection/>
    </xf>
    <xf numFmtId="0" fontId="10" fillId="34" borderId="12" xfId="53" applyNumberFormat="1" applyFont="1" applyFill="1" applyBorder="1" applyAlignment="1" applyProtection="1">
      <alignment horizontal="center" vertical="center" wrapText="1"/>
      <protection/>
    </xf>
    <xf numFmtId="4" fontId="11" fillId="35" borderId="12" xfId="53" applyNumberFormat="1" applyFont="1" applyFill="1" applyBorder="1" applyAlignment="1" applyProtection="1">
      <alignment horizontal="center" vertical="center"/>
      <protection/>
    </xf>
    <xf numFmtId="0" fontId="11" fillId="36" borderId="12" xfId="53" applyNumberFormat="1" applyFont="1" applyFill="1" applyBorder="1" applyAlignment="1" applyProtection="1">
      <alignment vertical="center" wrapText="1"/>
      <protection locked="0"/>
    </xf>
    <xf numFmtId="0" fontId="10" fillId="34" borderId="12" xfId="53" applyNumberFormat="1" applyFont="1" applyFill="1" applyBorder="1" applyAlignment="1" applyProtection="1">
      <alignment horizontal="left" vertical="center" wrapText="1" indent="2"/>
      <protection/>
    </xf>
    <xf numFmtId="4" fontId="11" fillId="36" borderId="12" xfId="53" applyNumberFormat="1" applyFont="1" applyFill="1" applyBorder="1" applyAlignment="1" applyProtection="1">
      <alignment horizontal="center" vertical="center"/>
      <protection locked="0"/>
    </xf>
    <xf numFmtId="0" fontId="11" fillId="35" borderId="12" xfId="53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 locked="0"/>
    </xf>
    <xf numFmtId="0" fontId="10" fillId="0" borderId="12" xfId="53" applyNumberFormat="1" applyFont="1" applyFill="1" applyBorder="1" applyAlignment="1" applyProtection="1">
      <alignment horizontal="center" vertical="center" wrapText="1"/>
      <protection/>
    </xf>
    <xf numFmtId="4" fontId="11" fillId="0" borderId="12" xfId="53" applyNumberFormat="1" applyFont="1" applyFill="1" applyBorder="1" applyAlignment="1" applyProtection="1">
      <alignment horizontal="center" vertical="center"/>
      <protection/>
    </xf>
    <xf numFmtId="0" fontId="11" fillId="0" borderId="12" xfId="53" applyNumberFormat="1" applyFont="1" applyFill="1" applyBorder="1" applyAlignment="1" applyProtection="1">
      <alignment vertical="center" wrapText="1"/>
      <protection locked="0"/>
    </xf>
    <xf numFmtId="172" fontId="51" fillId="0" borderId="0" xfId="53" applyNumberFormat="1" applyFont="1" applyAlignment="1" applyProtection="1">
      <alignment horizontal="right"/>
      <protection/>
    </xf>
    <xf numFmtId="172" fontId="51" fillId="0" borderId="0" xfId="53" applyNumberFormat="1" applyFont="1" applyFill="1" applyProtection="1">
      <alignment/>
      <protection/>
    </xf>
    <xf numFmtId="0" fontId="51" fillId="0" borderId="0" xfId="53" applyFont="1" applyAlignment="1" applyProtection="1">
      <alignment horizontal="right"/>
      <protection/>
    </xf>
    <xf numFmtId="172" fontId="2" fillId="0" borderId="0" xfId="0" applyNumberFormat="1" applyFont="1" applyAlignment="1">
      <alignment/>
    </xf>
    <xf numFmtId="0" fontId="51" fillId="0" borderId="0" xfId="0" applyFont="1" applyFill="1" applyAlignment="1">
      <alignment horizontal="right"/>
    </xf>
    <xf numFmtId="0" fontId="51" fillId="0" borderId="0" xfId="0" applyFont="1" applyAlignment="1">
      <alignment horizontal="right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/>
    </xf>
    <xf numFmtId="3" fontId="2" fillId="0" borderId="0" xfId="55" applyNumberFormat="1" applyFont="1" applyBorder="1" applyAlignment="1">
      <alignment horizontal="right"/>
      <protection/>
    </xf>
    <xf numFmtId="4" fontId="11" fillId="36" borderId="12" xfId="54" applyNumberFormat="1" applyFont="1" applyFill="1" applyBorder="1" applyAlignment="1" applyProtection="1">
      <alignment horizontal="center" vertical="center"/>
      <protection locked="0"/>
    </xf>
    <xf numFmtId="4" fontId="11" fillId="36" borderId="12" xfId="53" applyNumberFormat="1" applyFont="1" applyFill="1" applyBorder="1" applyAlignment="1" applyProtection="1">
      <alignment vertical="center" wrapText="1"/>
      <protection locked="0"/>
    </xf>
    <xf numFmtId="0" fontId="4" fillId="0" borderId="0" xfId="53" applyNumberFormat="1" applyFont="1" applyFill="1" applyBorder="1" applyAlignment="1" applyProtection="1">
      <alignment vertical="top"/>
      <protection/>
    </xf>
    <xf numFmtId="0" fontId="6" fillId="0" borderId="0" xfId="53" applyNumberFormat="1" applyFont="1" applyFill="1" applyBorder="1" applyAlignment="1" applyProtection="1">
      <alignment vertical="top" wrapText="1"/>
      <protection/>
    </xf>
    <xf numFmtId="0" fontId="7" fillId="0" borderId="0" xfId="53" applyNumberFormat="1" applyFont="1" applyFill="1" applyBorder="1" applyAlignment="1" applyProtection="1">
      <alignment vertical="top" wrapText="1"/>
      <protection/>
    </xf>
    <xf numFmtId="0" fontId="8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4" borderId="12" xfId="53" applyNumberFormat="1" applyFont="1" applyFill="1" applyBorder="1" applyAlignment="1" applyProtection="1">
      <alignment horizontal="center" vertical="center" wrapText="1"/>
      <protection/>
    </xf>
    <xf numFmtId="0" fontId="10" fillId="34" borderId="12" xfId="53" applyNumberFormat="1" applyFont="1" applyFill="1" applyBorder="1" applyAlignment="1" applyProtection="1">
      <alignment horizontal="left" vertical="center" wrapText="1"/>
      <protection/>
    </xf>
    <xf numFmtId="0" fontId="10" fillId="35" borderId="12" xfId="53" applyNumberFormat="1" applyFont="1" applyFill="1" applyBorder="1" applyAlignment="1" applyProtection="1">
      <alignment horizontal="left" vertical="center" wrapText="1"/>
      <protection/>
    </xf>
    <xf numFmtId="0" fontId="10" fillId="34" borderId="12" xfId="53" applyNumberFormat="1" applyFont="1" applyFill="1" applyBorder="1" applyAlignment="1" applyProtection="1">
      <alignment horizontal="left" vertical="center" wrapText="1" indent="2"/>
      <protection/>
    </xf>
    <xf numFmtId="0" fontId="10" fillId="35" borderId="12" xfId="53" applyNumberFormat="1" applyFont="1" applyFill="1" applyBorder="1" applyAlignment="1" applyProtection="1">
      <alignment horizontal="left" vertical="center" wrapText="1" indent="2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7\&#1086;&#1073;&#1097;&#1072;&#1082;\&#1052;&#1072;&#1088;&#1080;&#1103;.&#1055;&#1083;&#1086;&#1097;&#1072;&#1076;&#1100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Лист3"/>
    </sheetNames>
    <sheetDataSet>
      <sheetData sheetId="1">
        <row r="11">
          <cell r="P11">
            <v>52241.49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206"/>
  <sheetViews>
    <sheetView tabSelected="1" zoomScalePageLayoutView="0" workbookViewId="0" topLeftCell="A137">
      <selection activeCell="H115" sqref="H115"/>
    </sheetView>
  </sheetViews>
  <sheetFormatPr defaultColWidth="0" defaultRowHeight="12.75" customHeight="1" zeroHeight="1"/>
  <cols>
    <col min="1" max="1" width="2.7109375" style="3" customWidth="1"/>
    <col min="2" max="2" width="5.28125" style="3" customWidth="1"/>
    <col min="3" max="3" width="43.28125" style="3" customWidth="1"/>
    <col min="4" max="4" width="0" style="3" hidden="1" customWidth="1"/>
    <col min="5" max="5" width="25.28125" style="3" customWidth="1"/>
    <col min="6" max="10" width="14.7109375" style="3" customWidth="1"/>
    <col min="11" max="11" width="30.7109375" style="3" customWidth="1"/>
    <col min="12" max="16" width="9.140625" style="3" customWidth="1"/>
    <col min="17" max="16384" width="0" style="3" hidden="1" customWidth="1"/>
  </cols>
  <sheetData>
    <row r="1" spans="1:11" ht="409.5" customHeight="1" hidden="1">
      <c r="A1" s="1" t="s">
        <v>0</v>
      </c>
      <c r="B1" s="35"/>
      <c r="C1" s="35"/>
      <c r="D1" s="2"/>
      <c r="E1" s="2"/>
      <c r="F1" s="2"/>
      <c r="G1" s="2"/>
      <c r="H1" s="2"/>
      <c r="I1" s="2"/>
      <c r="J1" s="2"/>
      <c r="K1" s="2"/>
    </row>
    <row r="2" spans="1:11" ht="57" customHeight="1">
      <c r="A2" s="4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54" customHeight="1">
      <c r="A3" s="2"/>
      <c r="B3" s="37" t="s">
        <v>1242</v>
      </c>
      <c r="C3" s="37"/>
      <c r="D3" s="37"/>
      <c r="E3" s="37"/>
      <c r="F3" s="37"/>
      <c r="G3" s="37"/>
      <c r="H3" s="37"/>
      <c r="I3" s="37"/>
      <c r="J3" s="37"/>
      <c r="K3" s="37"/>
    </row>
    <row r="4" spans="1:11" ht="409.5" customHeight="1" hidden="1">
      <c r="A4" s="2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6.5" customHeight="1">
      <c r="A5" s="6"/>
      <c r="B5" s="38"/>
      <c r="C5" s="38" t="s">
        <v>2</v>
      </c>
      <c r="D5" s="8"/>
      <c r="E5" s="38" t="s">
        <v>3</v>
      </c>
      <c r="F5" s="38" t="s">
        <v>4</v>
      </c>
      <c r="G5" s="38"/>
      <c r="H5" s="38" t="s">
        <v>5</v>
      </c>
      <c r="I5" s="38"/>
      <c r="J5" s="38"/>
      <c r="K5" s="38" t="s">
        <v>6</v>
      </c>
    </row>
    <row r="6" spans="1:11" ht="409.5" customHeight="1" hidden="1">
      <c r="A6" s="6"/>
      <c r="B6" s="38"/>
      <c r="C6" s="38"/>
      <c r="D6" s="7"/>
      <c r="E6" s="38"/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38"/>
    </row>
    <row r="7" spans="1:11" ht="16.5" customHeight="1">
      <c r="A7" s="6"/>
      <c r="B7" s="38"/>
      <c r="C7" s="38"/>
      <c r="D7" s="7"/>
      <c r="E7" s="38"/>
      <c r="F7" s="7">
        <v>2015</v>
      </c>
      <c r="G7" s="7">
        <v>2016</v>
      </c>
      <c r="H7" s="7">
        <v>2017</v>
      </c>
      <c r="I7" s="7">
        <v>2018</v>
      </c>
      <c r="J7" s="7">
        <v>2019</v>
      </c>
      <c r="K7" s="38"/>
    </row>
    <row r="8" spans="1:11" ht="16.5" customHeight="1">
      <c r="A8" s="6"/>
      <c r="B8" s="39" t="s">
        <v>12</v>
      </c>
      <c r="C8" s="40"/>
      <c r="D8" s="40"/>
      <c r="E8" s="40"/>
      <c r="F8" s="41"/>
      <c r="G8" s="41"/>
      <c r="H8" s="41"/>
      <c r="I8" s="41"/>
      <c r="J8" s="41"/>
      <c r="K8" s="41"/>
    </row>
    <row r="9" spans="1:53" ht="38.25" customHeight="1">
      <c r="A9" s="6"/>
      <c r="B9" s="10" t="s">
        <v>13</v>
      </c>
      <c r="C9" s="11" t="s">
        <v>14</v>
      </c>
      <c r="D9" s="9" t="s">
        <v>15</v>
      </c>
      <c r="E9" s="12" t="s">
        <v>16</v>
      </c>
      <c r="F9" s="13">
        <f>IF(F172=0,,F11/F172*10)</f>
        <v>419.9408534009294</v>
      </c>
      <c r="G9" s="13">
        <f>IF(G172=0,,G11/G172*10)</f>
        <v>440.5101527101863</v>
      </c>
      <c r="H9" s="13">
        <f>IF(H172=0,,H11/H172*10)</f>
        <v>478.4489931769013</v>
      </c>
      <c r="I9" s="13">
        <f>IF(I172=0,,I11/I172*10)</f>
        <v>486.79867986798683</v>
      </c>
      <c r="J9" s="13">
        <f>IF(J172=0,,J11/J172*10)</f>
        <v>499.34080421885307</v>
      </c>
      <c r="K9" s="14"/>
      <c r="AV9" s="3" t="s">
        <v>17</v>
      </c>
      <c r="AW9" s="3" t="s">
        <v>18</v>
      </c>
      <c r="AX9" s="3" t="s">
        <v>19</v>
      </c>
      <c r="AY9" s="3" t="s">
        <v>20</v>
      </c>
      <c r="AZ9" s="3" t="s">
        <v>21</v>
      </c>
      <c r="BA9" s="3" t="s">
        <v>22</v>
      </c>
    </row>
    <row r="10" spans="1:11" ht="16.5" customHeight="1">
      <c r="A10" s="6"/>
      <c r="B10" s="10"/>
      <c r="C10" s="42" t="s">
        <v>23</v>
      </c>
      <c r="D10" s="42"/>
      <c r="E10" s="42"/>
      <c r="F10" s="43"/>
      <c r="G10" s="43"/>
      <c r="H10" s="43"/>
      <c r="I10" s="43"/>
      <c r="J10" s="43"/>
      <c r="K10" s="43"/>
    </row>
    <row r="11" spans="1:53" ht="27" customHeight="1">
      <c r="A11" s="6"/>
      <c r="B11" s="10"/>
      <c r="C11" s="15" t="s">
        <v>14</v>
      </c>
      <c r="D11" s="9" t="s">
        <v>24</v>
      </c>
      <c r="E11" s="12" t="s">
        <v>25</v>
      </c>
      <c r="F11" s="16">
        <v>497</v>
      </c>
      <c r="G11" s="16">
        <v>525</v>
      </c>
      <c r="H11" s="16">
        <v>575</v>
      </c>
      <c r="I11" s="16">
        <v>590</v>
      </c>
      <c r="J11" s="16">
        <v>606</v>
      </c>
      <c r="K11" s="14"/>
      <c r="AV11" s="3" t="s">
        <v>26</v>
      </c>
      <c r="AW11" s="3" t="s">
        <v>27</v>
      </c>
      <c r="AX11" s="3" t="s">
        <v>28</v>
      </c>
      <c r="AY11" s="3" t="s">
        <v>29</v>
      </c>
      <c r="AZ11" s="3" t="s">
        <v>30</v>
      </c>
      <c r="BA11" s="3" t="s">
        <v>31</v>
      </c>
    </row>
    <row r="12" spans="1:53" ht="60" customHeight="1">
      <c r="A12" s="6"/>
      <c r="B12" s="10" t="s">
        <v>32</v>
      </c>
      <c r="C12" s="11" t="s">
        <v>33</v>
      </c>
      <c r="D12" s="9" t="s">
        <v>34</v>
      </c>
      <c r="E12" s="12" t="s">
        <v>35</v>
      </c>
      <c r="F12" s="13">
        <f>IF(F16+F14=0,,(F14+F15)/(F16+F14)*100)</f>
        <v>12.19799646434885</v>
      </c>
      <c r="G12" s="13">
        <f>IF(G16+G14=0,,(G14+G15)/(G16+G14)*100)</f>
        <v>12.293577981651376</v>
      </c>
      <c r="H12" s="13">
        <f>IF(H16+H14=0,,(H14+H15)/(H16+H14)*100)</f>
        <v>12.568306010928962</v>
      </c>
      <c r="I12" s="13">
        <f>IF(I16+I14=0,,(I14+I15)/(I16+I14)*100)</f>
        <v>12.839059674502712</v>
      </c>
      <c r="J12" s="13">
        <f>IF(J16+J14=0,,(J14+J15)/(J16+J14)*100)</f>
        <v>13.129496402877697</v>
      </c>
      <c r="K12" s="14"/>
      <c r="AV12" s="3" t="s">
        <v>36</v>
      </c>
      <c r="AW12" s="3" t="s">
        <v>37</v>
      </c>
      <c r="AX12" s="3" t="s">
        <v>38</v>
      </c>
      <c r="AY12" s="3" t="s">
        <v>39</v>
      </c>
      <c r="AZ12" s="3" t="s">
        <v>40</v>
      </c>
      <c r="BA12" s="3" t="s">
        <v>41</v>
      </c>
    </row>
    <row r="13" spans="1:11" ht="16.5" customHeight="1">
      <c r="A13" s="6"/>
      <c r="B13" s="10"/>
      <c r="C13" s="42" t="s">
        <v>23</v>
      </c>
      <c r="D13" s="42"/>
      <c r="E13" s="42"/>
      <c r="F13" s="43"/>
      <c r="G13" s="43"/>
      <c r="H13" s="43"/>
      <c r="I13" s="43"/>
      <c r="J13" s="43"/>
      <c r="K13" s="43"/>
    </row>
    <row r="14" spans="1:53" ht="38.25" customHeight="1">
      <c r="A14" s="6"/>
      <c r="B14" s="10"/>
      <c r="C14" s="15" t="s">
        <v>42</v>
      </c>
      <c r="D14" s="9" t="s">
        <v>43</v>
      </c>
      <c r="E14" s="12" t="s">
        <v>44</v>
      </c>
      <c r="F14" s="16">
        <v>414</v>
      </c>
      <c r="G14" s="16">
        <v>335</v>
      </c>
      <c r="H14" s="16">
        <v>345</v>
      </c>
      <c r="I14" s="16">
        <v>355</v>
      </c>
      <c r="J14" s="16">
        <v>365</v>
      </c>
      <c r="K14" s="14"/>
      <c r="AV14" s="3" t="s">
        <v>45</v>
      </c>
      <c r="AW14" s="3" t="s">
        <v>46</v>
      </c>
      <c r="AX14" s="3" t="s">
        <v>47</v>
      </c>
      <c r="AY14" s="3" t="s">
        <v>48</v>
      </c>
      <c r="AZ14" s="3" t="s">
        <v>49</v>
      </c>
      <c r="BA14" s="3" t="s">
        <v>50</v>
      </c>
    </row>
    <row r="15" spans="1:53" ht="38.25" customHeight="1">
      <c r="A15" s="6"/>
      <c r="B15" s="10"/>
      <c r="C15" s="15" t="s">
        <v>51</v>
      </c>
      <c r="D15" s="9" t="s">
        <v>52</v>
      </c>
      <c r="E15" s="12" t="s">
        <v>44</v>
      </c>
      <c r="F15" s="16"/>
      <c r="G15" s="16"/>
      <c r="H15" s="16"/>
      <c r="I15" s="16"/>
      <c r="J15" s="16"/>
      <c r="K15" s="14"/>
      <c r="AV15" s="3" t="s">
        <v>53</v>
      </c>
      <c r="AW15" s="3" t="s">
        <v>54</v>
      </c>
      <c r="AX15" s="3" t="s">
        <v>55</v>
      </c>
      <c r="AY15" s="3" t="s">
        <v>56</v>
      </c>
      <c r="AZ15" s="3" t="s">
        <v>57</v>
      </c>
      <c r="BA15" s="3" t="s">
        <v>58</v>
      </c>
    </row>
    <row r="16" spans="1:53" ht="60" customHeight="1">
      <c r="A16" s="6"/>
      <c r="B16" s="10"/>
      <c r="C16" s="15" t="s">
        <v>59</v>
      </c>
      <c r="D16" s="9" t="s">
        <v>60</v>
      </c>
      <c r="E16" s="12" t="s">
        <v>44</v>
      </c>
      <c r="F16" s="16">
        <v>2980</v>
      </c>
      <c r="G16" s="16">
        <v>2390</v>
      </c>
      <c r="H16" s="16">
        <v>2400</v>
      </c>
      <c r="I16" s="16">
        <v>2410</v>
      </c>
      <c r="J16" s="16">
        <v>2415</v>
      </c>
      <c r="K16" s="14"/>
      <c r="AV16" s="3" t="s">
        <v>61</v>
      </c>
      <c r="AW16" s="3" t="s">
        <v>62</v>
      </c>
      <c r="AX16" s="3" t="s">
        <v>63</v>
      </c>
      <c r="AY16" s="3" t="s">
        <v>64</v>
      </c>
      <c r="AZ16" s="3" t="s">
        <v>65</v>
      </c>
      <c r="BA16" s="3" t="s">
        <v>66</v>
      </c>
    </row>
    <row r="17" spans="1:53" ht="38.25" customHeight="1">
      <c r="A17" s="6"/>
      <c r="B17" s="10" t="s">
        <v>67</v>
      </c>
      <c r="C17" s="11" t="s">
        <v>68</v>
      </c>
      <c r="D17" s="9" t="s">
        <v>69</v>
      </c>
      <c r="E17" s="12" t="s">
        <v>70</v>
      </c>
      <c r="F17" s="13">
        <f>IF(F172=0,,F19/F172/1000)</f>
        <v>1307.2</v>
      </c>
      <c r="G17" s="13">
        <f>IF(G172=0,,G19/G172/1000)</f>
        <v>551.9</v>
      </c>
      <c r="H17" s="13">
        <f>IF(H172=0,,H19/H172/1000)</f>
        <v>553.3366616741554</v>
      </c>
      <c r="I17" s="13">
        <f>IF(I172=0,,I19/I172/1000)</f>
        <v>556.930693069307</v>
      </c>
      <c r="J17" s="13">
        <f>IF(J172=0,,J19/J172/1000)</f>
        <v>565.260382333553</v>
      </c>
      <c r="K17" s="14"/>
      <c r="AV17" s="3" t="s">
        <v>71</v>
      </c>
      <c r="AW17" s="3" t="s">
        <v>72</v>
      </c>
      <c r="AX17" s="3" t="s">
        <v>73</v>
      </c>
      <c r="AY17" s="3" t="s">
        <v>74</v>
      </c>
      <c r="AZ17" s="3" t="s">
        <v>75</v>
      </c>
      <c r="BA17" s="3" t="s">
        <v>76</v>
      </c>
    </row>
    <row r="18" spans="1:11" ht="16.5" customHeight="1">
      <c r="A18" s="6"/>
      <c r="B18" s="10"/>
      <c r="C18" s="42" t="s">
        <v>23</v>
      </c>
      <c r="D18" s="42"/>
      <c r="E18" s="42"/>
      <c r="F18" s="43"/>
      <c r="G18" s="43"/>
      <c r="H18" s="43"/>
      <c r="I18" s="43"/>
      <c r="J18" s="43"/>
      <c r="K18" s="43"/>
    </row>
    <row r="19" spans="1:53" ht="27" customHeight="1">
      <c r="A19" s="6"/>
      <c r="B19" s="10"/>
      <c r="C19" s="15" t="s">
        <v>77</v>
      </c>
      <c r="D19" s="9" t="s">
        <v>78</v>
      </c>
      <c r="E19" s="12" t="s">
        <v>70</v>
      </c>
      <c r="F19" s="16">
        <v>15470712</v>
      </c>
      <c r="G19" s="16">
        <v>6577544.2</v>
      </c>
      <c r="H19" s="16">
        <v>6650000</v>
      </c>
      <c r="I19" s="16">
        <v>6750000</v>
      </c>
      <c r="J19" s="16">
        <v>6860000</v>
      </c>
      <c r="K19" s="14"/>
      <c r="AV19" s="3" t="s">
        <v>79</v>
      </c>
      <c r="AW19" s="3" t="s">
        <v>80</v>
      </c>
      <c r="AX19" s="3" t="s">
        <v>81</v>
      </c>
      <c r="AY19" s="3" t="s">
        <v>82</v>
      </c>
      <c r="AZ19" s="3" t="s">
        <v>83</v>
      </c>
      <c r="BA19" s="3" t="s">
        <v>84</v>
      </c>
    </row>
    <row r="20" spans="1:53" ht="48.75" customHeight="1">
      <c r="A20" s="6"/>
      <c r="B20" s="10" t="s">
        <v>85</v>
      </c>
      <c r="C20" s="11" t="s">
        <v>86</v>
      </c>
      <c r="D20" s="9" t="s">
        <v>87</v>
      </c>
      <c r="E20" s="12" t="s">
        <v>35</v>
      </c>
      <c r="F20" s="13">
        <f>IF(F23=0,,F22/F23*100)</f>
        <v>24.23338254324093</v>
      </c>
      <c r="G20" s="13">
        <f>IF(G23=0,,G22/G23*100)</f>
        <v>20.591612444638855</v>
      </c>
      <c r="H20" s="13">
        <f>IF(H23=0,,H22/H23*100)</f>
        <v>21.87107004210181</v>
      </c>
      <c r="I20" s="13">
        <f>IF(I23=0,,I22/I23*100)</f>
        <v>23.32914137824193</v>
      </c>
      <c r="J20" s="13">
        <f>IF(J23=0,,J22/J23*100)</f>
        <v>24.969471631399568</v>
      </c>
      <c r="K20" s="14"/>
      <c r="AV20" s="3" t="s">
        <v>88</v>
      </c>
      <c r="AW20" s="3" t="s">
        <v>89</v>
      </c>
      <c r="AX20" s="3" t="s">
        <v>90</v>
      </c>
      <c r="AY20" s="3" t="s">
        <v>91</v>
      </c>
      <c r="AZ20" s="3" t="s">
        <v>92</v>
      </c>
      <c r="BA20" s="3" t="s">
        <v>93</v>
      </c>
    </row>
    <row r="21" spans="1:11" ht="16.5" customHeight="1">
      <c r="A21" s="6"/>
      <c r="B21" s="10"/>
      <c r="C21" s="42" t="s">
        <v>23</v>
      </c>
      <c r="D21" s="42"/>
      <c r="E21" s="42"/>
      <c r="F21" s="43"/>
      <c r="G21" s="43"/>
      <c r="H21" s="43"/>
      <c r="I21" s="43"/>
      <c r="J21" s="43"/>
      <c r="K21" s="43"/>
    </row>
    <row r="22" spans="1:53" ht="38.25" customHeight="1">
      <c r="A22" s="6"/>
      <c r="B22" s="10"/>
      <c r="C22" s="15" t="s">
        <v>94</v>
      </c>
      <c r="D22" s="9" t="s">
        <v>95</v>
      </c>
      <c r="E22" s="12" t="s">
        <v>96</v>
      </c>
      <c r="F22" s="33">
        <v>13296.13</v>
      </c>
      <c r="G22" s="16">
        <v>11298</v>
      </c>
      <c r="H22" s="16">
        <v>12000</v>
      </c>
      <c r="I22" s="16">
        <v>12800</v>
      </c>
      <c r="J22" s="16">
        <v>13700</v>
      </c>
      <c r="K22" s="14"/>
      <c r="AV22" s="3" t="s">
        <v>97</v>
      </c>
      <c r="AW22" s="3" t="s">
        <v>98</v>
      </c>
      <c r="AX22" s="3" t="s">
        <v>99</v>
      </c>
      <c r="AY22" s="3" t="s">
        <v>100</v>
      </c>
      <c r="AZ22" s="3" t="s">
        <v>101</v>
      </c>
      <c r="BA22" s="3" t="s">
        <v>102</v>
      </c>
    </row>
    <row r="23" spans="1:53" ht="48.75" customHeight="1">
      <c r="A23" s="6"/>
      <c r="B23" s="10"/>
      <c r="C23" s="15" t="s">
        <v>103</v>
      </c>
      <c r="D23" s="9" t="s">
        <v>104</v>
      </c>
      <c r="E23" s="12" t="s">
        <v>96</v>
      </c>
      <c r="F23" s="16">
        <v>54867</v>
      </c>
      <c r="G23" s="16">
        <v>54867</v>
      </c>
      <c r="H23" s="16">
        <v>54867</v>
      </c>
      <c r="I23" s="16">
        <v>54867</v>
      </c>
      <c r="J23" s="16">
        <v>54867</v>
      </c>
      <c r="K23" s="14"/>
      <c r="AV23" s="3" t="s">
        <v>105</v>
      </c>
      <c r="AW23" s="3" t="s">
        <v>106</v>
      </c>
      <c r="AX23" s="3" t="s">
        <v>107</v>
      </c>
      <c r="AY23" s="3" t="s">
        <v>108</v>
      </c>
      <c r="AZ23" s="3" t="s">
        <v>109</v>
      </c>
      <c r="BA23" s="3" t="s">
        <v>110</v>
      </c>
    </row>
    <row r="24" spans="1:53" ht="27" customHeight="1">
      <c r="A24" s="6"/>
      <c r="B24" s="10" t="s">
        <v>111</v>
      </c>
      <c r="C24" s="11" t="s">
        <v>112</v>
      </c>
      <c r="D24" s="9" t="s">
        <v>113</v>
      </c>
      <c r="E24" s="12" t="s">
        <v>35</v>
      </c>
      <c r="F24" s="13">
        <f>IF(F27=0,,F26/F27*100)</f>
        <v>100</v>
      </c>
      <c r="G24" s="13">
        <f>IF(G27=0,,G26/G27*100)</f>
        <v>100</v>
      </c>
      <c r="H24" s="13">
        <f>IF(H27=0,,H26/H27*100)</f>
        <v>100</v>
      </c>
      <c r="I24" s="13">
        <f>IF(I27=0,,I26/I27*100)</f>
        <v>100</v>
      </c>
      <c r="J24" s="13">
        <f>IF(J27=0,,J26/J27*100)</f>
        <v>100</v>
      </c>
      <c r="K24" s="14"/>
      <c r="AV24" s="3" t="s">
        <v>114</v>
      </c>
      <c r="AW24" s="3" t="s">
        <v>115</v>
      </c>
      <c r="AX24" s="3" t="s">
        <v>116</v>
      </c>
      <c r="AY24" s="3" t="s">
        <v>117</v>
      </c>
      <c r="AZ24" s="3" t="s">
        <v>118</v>
      </c>
      <c r="BA24" s="3" t="s">
        <v>119</v>
      </c>
    </row>
    <row r="25" spans="1:11" ht="16.5" customHeight="1">
      <c r="A25" s="6"/>
      <c r="B25" s="10"/>
      <c r="C25" s="42" t="s">
        <v>23</v>
      </c>
      <c r="D25" s="42"/>
      <c r="E25" s="42"/>
      <c r="F25" s="43"/>
      <c r="G25" s="43"/>
      <c r="H25" s="43"/>
      <c r="I25" s="43"/>
      <c r="J25" s="43"/>
      <c r="K25" s="43"/>
    </row>
    <row r="26" spans="1:53" ht="27" customHeight="1">
      <c r="A26" s="6"/>
      <c r="B26" s="10"/>
      <c r="C26" s="15" t="s">
        <v>120</v>
      </c>
      <c r="D26" s="9" t="s">
        <v>121</v>
      </c>
      <c r="E26" s="12" t="s">
        <v>25</v>
      </c>
      <c r="F26" s="33">
        <v>3</v>
      </c>
      <c r="G26" s="16">
        <v>3</v>
      </c>
      <c r="H26" s="16">
        <v>2</v>
      </c>
      <c r="I26" s="16">
        <v>2</v>
      </c>
      <c r="J26" s="16">
        <v>2</v>
      </c>
      <c r="K26" s="14"/>
      <c r="AV26" s="3" t="s">
        <v>122</v>
      </c>
      <c r="AW26" s="3" t="s">
        <v>123</v>
      </c>
      <c r="AX26" s="3" t="s">
        <v>124</v>
      </c>
      <c r="AY26" s="3" t="s">
        <v>125</v>
      </c>
      <c r="AZ26" s="3" t="s">
        <v>126</v>
      </c>
      <c r="BA26" s="3" t="s">
        <v>127</v>
      </c>
    </row>
    <row r="27" spans="1:53" ht="27" customHeight="1">
      <c r="A27" s="6"/>
      <c r="B27" s="10"/>
      <c r="C27" s="15" t="s">
        <v>128</v>
      </c>
      <c r="D27" s="9" t="s">
        <v>129</v>
      </c>
      <c r="E27" s="12" t="s">
        <v>25</v>
      </c>
      <c r="F27" s="33">
        <v>3</v>
      </c>
      <c r="G27" s="16">
        <v>3</v>
      </c>
      <c r="H27" s="16">
        <v>2</v>
      </c>
      <c r="I27" s="16">
        <v>2</v>
      </c>
      <c r="J27" s="16">
        <v>2</v>
      </c>
      <c r="K27" s="14"/>
      <c r="AV27" s="3" t="s">
        <v>130</v>
      </c>
      <c r="AW27" s="3" t="s">
        <v>131</v>
      </c>
      <c r="AX27" s="3" t="s">
        <v>132</v>
      </c>
      <c r="AY27" s="3" t="s">
        <v>133</v>
      </c>
      <c r="AZ27" s="3" t="s">
        <v>134</v>
      </c>
      <c r="BA27" s="3" t="s">
        <v>135</v>
      </c>
    </row>
    <row r="28" spans="1:53" ht="60" customHeight="1">
      <c r="A28" s="6"/>
      <c r="B28" s="10" t="s">
        <v>136</v>
      </c>
      <c r="C28" s="11" t="s">
        <v>137</v>
      </c>
      <c r="D28" s="9" t="s">
        <v>138</v>
      </c>
      <c r="E28" s="12" t="s">
        <v>35</v>
      </c>
      <c r="F28" s="13">
        <f>IF(F31=0,,F30/F31*100)</f>
        <v>95.73557621366385</v>
      </c>
      <c r="G28" s="13">
        <f>IF(G31=0,,G30/G31*100)</f>
        <v>95.29845246868092</v>
      </c>
      <c r="H28" s="13">
        <f>IF(H31=0,,H30/H31*100)</f>
        <v>94.70891672807664</v>
      </c>
      <c r="I28" s="13">
        <f>IF(I31=0,,I30/I31*100)</f>
        <v>94.11938098747237</v>
      </c>
      <c r="J28" s="13">
        <f>IF(J31=0,,J30/J31*100)</f>
        <v>93.52984524686809</v>
      </c>
      <c r="K28" s="14"/>
      <c r="AV28" s="3" t="s">
        <v>139</v>
      </c>
      <c r="AW28" s="3" t="s">
        <v>140</v>
      </c>
      <c r="AX28" s="3" t="s">
        <v>141</v>
      </c>
      <c r="AY28" s="3" t="s">
        <v>142</v>
      </c>
      <c r="AZ28" s="3" t="s">
        <v>143</v>
      </c>
      <c r="BA28" s="3" t="s">
        <v>144</v>
      </c>
    </row>
    <row r="29" spans="1:11" ht="16.5" customHeight="1">
      <c r="A29" s="6"/>
      <c r="B29" s="10"/>
      <c r="C29" s="42" t="s">
        <v>23</v>
      </c>
      <c r="D29" s="42"/>
      <c r="E29" s="42"/>
      <c r="F29" s="43"/>
      <c r="G29" s="43"/>
      <c r="H29" s="43"/>
      <c r="I29" s="43"/>
      <c r="J29" s="43"/>
      <c r="K29" s="43"/>
    </row>
    <row r="30" spans="1:53" ht="38.25" customHeight="1">
      <c r="A30" s="6"/>
      <c r="B30" s="10"/>
      <c r="C30" s="15" t="s">
        <v>145</v>
      </c>
      <c r="D30" s="9" t="s">
        <v>146</v>
      </c>
      <c r="E30" s="12" t="s">
        <v>147</v>
      </c>
      <c r="F30" s="33">
        <v>648.8</v>
      </c>
      <c r="G30" s="16">
        <v>646.6</v>
      </c>
      <c r="H30" s="16">
        <v>642.6</v>
      </c>
      <c r="I30" s="16">
        <v>638.6</v>
      </c>
      <c r="J30" s="16">
        <v>634.6</v>
      </c>
      <c r="K30" s="14"/>
      <c r="AV30" s="3" t="s">
        <v>148</v>
      </c>
      <c r="AW30" s="3" t="s">
        <v>149</v>
      </c>
      <c r="AX30" s="3" t="s">
        <v>150</v>
      </c>
      <c r="AY30" s="3" t="s">
        <v>151</v>
      </c>
      <c r="AZ30" s="3" t="s">
        <v>152</v>
      </c>
      <c r="BA30" s="3" t="s">
        <v>153</v>
      </c>
    </row>
    <row r="31" spans="1:53" ht="29.25" customHeight="1">
      <c r="A31" s="6"/>
      <c r="B31" s="10"/>
      <c r="C31" s="15" t="s">
        <v>154</v>
      </c>
      <c r="D31" s="9" t="s">
        <v>155</v>
      </c>
      <c r="E31" s="12" t="s">
        <v>147</v>
      </c>
      <c r="F31" s="16">
        <v>677.7</v>
      </c>
      <c r="G31" s="16">
        <v>678.5</v>
      </c>
      <c r="H31" s="16">
        <v>678.5</v>
      </c>
      <c r="I31" s="16">
        <v>678.5</v>
      </c>
      <c r="J31" s="16">
        <v>678.5</v>
      </c>
      <c r="K31" s="14"/>
      <c r="AV31" s="3" t="s">
        <v>156</v>
      </c>
      <c r="AW31" s="3" t="s">
        <v>157</v>
      </c>
      <c r="AX31" s="3" t="s">
        <v>158</v>
      </c>
      <c r="AY31" s="3" t="s">
        <v>159</v>
      </c>
      <c r="AZ31" s="3" t="s">
        <v>160</v>
      </c>
      <c r="BA31" s="3" t="s">
        <v>161</v>
      </c>
    </row>
    <row r="32" spans="1:53" ht="81.75" customHeight="1">
      <c r="A32" s="6"/>
      <c r="B32" s="10" t="s">
        <v>162</v>
      </c>
      <c r="C32" s="11" t="s">
        <v>163</v>
      </c>
      <c r="D32" s="9" t="s">
        <v>164</v>
      </c>
      <c r="E32" s="12" t="s">
        <v>35</v>
      </c>
      <c r="F32" s="13">
        <f>IF(F172=0,,F34/F172/10)</f>
        <v>99.99999999999999</v>
      </c>
      <c r="G32" s="13">
        <f>IF(G172=0,,G34/G172/10)</f>
        <v>100.00000000000001</v>
      </c>
      <c r="H32" s="13">
        <f>IF(H172=0,,H34/H172/10)</f>
        <v>100</v>
      </c>
      <c r="I32" s="13">
        <f>IF(I172=0,,I34/I172/10)</f>
        <v>100.00000000000001</v>
      </c>
      <c r="J32" s="13">
        <f>IF(J172=0,,J34/J172/10)</f>
        <v>100.00000000000001</v>
      </c>
      <c r="K32" s="14"/>
      <c r="AV32" s="3" t="s">
        <v>165</v>
      </c>
      <c r="AW32" s="3" t="s">
        <v>166</v>
      </c>
      <c r="AX32" s="3" t="s">
        <v>167</v>
      </c>
      <c r="AY32" s="3" t="s">
        <v>168</v>
      </c>
      <c r="AZ32" s="3" t="s">
        <v>169</v>
      </c>
      <c r="BA32" s="3" t="s">
        <v>170</v>
      </c>
    </row>
    <row r="33" spans="1:11" ht="16.5" customHeight="1">
      <c r="A33" s="6"/>
      <c r="B33" s="10"/>
      <c r="C33" s="42" t="s">
        <v>23</v>
      </c>
      <c r="D33" s="42"/>
      <c r="E33" s="42"/>
      <c r="F33" s="43"/>
      <c r="G33" s="43"/>
      <c r="H33" s="43"/>
      <c r="I33" s="43"/>
      <c r="J33" s="43"/>
      <c r="K33" s="43"/>
    </row>
    <row r="34" spans="1:53" ht="70.5" customHeight="1">
      <c r="A34" s="6"/>
      <c r="B34" s="10"/>
      <c r="C34" s="15" t="s">
        <v>171</v>
      </c>
      <c r="D34" s="9" t="s">
        <v>172</v>
      </c>
      <c r="E34" s="12" t="s">
        <v>44</v>
      </c>
      <c r="F34" s="16">
        <v>11835</v>
      </c>
      <c r="G34" s="16">
        <v>11918</v>
      </c>
      <c r="H34" s="16">
        <v>12018</v>
      </c>
      <c r="I34" s="16">
        <v>12120</v>
      </c>
      <c r="J34" s="16">
        <v>12136</v>
      </c>
      <c r="K34" s="14"/>
      <c r="AV34" s="3" t="s">
        <v>173</v>
      </c>
      <c r="AW34" s="3" t="s">
        <v>174</v>
      </c>
      <c r="AX34" s="3" t="s">
        <v>175</v>
      </c>
      <c r="AY34" s="3" t="s">
        <v>176</v>
      </c>
      <c r="AZ34" s="3" t="s">
        <v>177</v>
      </c>
      <c r="BA34" s="3" t="s">
        <v>178</v>
      </c>
    </row>
    <row r="35" spans="1:11" ht="27" customHeight="1">
      <c r="A35" s="6"/>
      <c r="B35" s="10" t="s">
        <v>179</v>
      </c>
      <c r="C35" s="11" t="s">
        <v>180</v>
      </c>
      <c r="D35" s="9" t="s">
        <v>181</v>
      </c>
      <c r="E35" s="12"/>
      <c r="F35" s="13"/>
      <c r="G35" s="13"/>
      <c r="H35" s="13"/>
      <c r="I35" s="13"/>
      <c r="J35" s="13"/>
      <c r="K35" s="17"/>
    </row>
    <row r="36" spans="1:53" ht="27" customHeight="1">
      <c r="A36" s="6"/>
      <c r="B36" s="10"/>
      <c r="C36" s="15" t="s">
        <v>182</v>
      </c>
      <c r="D36" s="9" t="s">
        <v>183</v>
      </c>
      <c r="E36" s="12" t="s">
        <v>70</v>
      </c>
      <c r="F36" s="16">
        <v>38631.2</v>
      </c>
      <c r="G36" s="16">
        <v>38754.2</v>
      </c>
      <c r="H36" s="16">
        <v>39530</v>
      </c>
      <c r="I36" s="16">
        <v>40320</v>
      </c>
      <c r="J36" s="16">
        <v>41126</v>
      </c>
      <c r="K36" s="14"/>
      <c r="L36" s="22"/>
      <c r="M36" s="22"/>
      <c r="AV36" s="3" t="s">
        <v>184</v>
      </c>
      <c r="AW36" s="3" t="s">
        <v>185</v>
      </c>
      <c r="AX36" s="3" t="s">
        <v>186</v>
      </c>
      <c r="AY36" s="3" t="s">
        <v>187</v>
      </c>
      <c r="AZ36" s="3" t="s">
        <v>188</v>
      </c>
      <c r="BA36" s="3" t="s">
        <v>189</v>
      </c>
    </row>
    <row r="37" spans="1:53" ht="27" customHeight="1">
      <c r="A37" s="6"/>
      <c r="B37" s="10"/>
      <c r="C37" s="15" t="s">
        <v>190</v>
      </c>
      <c r="D37" s="9" t="s">
        <v>191</v>
      </c>
      <c r="E37" s="12" t="s">
        <v>70</v>
      </c>
      <c r="F37" s="33">
        <v>30047.4</v>
      </c>
      <c r="G37" s="16">
        <v>30061</v>
      </c>
      <c r="H37" s="16">
        <v>41069</v>
      </c>
      <c r="I37" s="16">
        <v>41069</v>
      </c>
      <c r="J37" s="16">
        <v>41069</v>
      </c>
      <c r="K37" s="14"/>
      <c r="L37" s="22"/>
      <c r="M37" s="22"/>
      <c r="AV37" s="3" t="s">
        <v>192</v>
      </c>
      <c r="AW37" s="3" t="s">
        <v>193</v>
      </c>
      <c r="AX37" s="3" t="s">
        <v>194</v>
      </c>
      <c r="AY37" s="3" t="s">
        <v>195</v>
      </c>
      <c r="AZ37" s="3" t="s">
        <v>196</v>
      </c>
      <c r="BA37" s="3" t="s">
        <v>197</v>
      </c>
    </row>
    <row r="38" spans="1:53" ht="27" customHeight="1">
      <c r="A38" s="6"/>
      <c r="B38" s="10"/>
      <c r="C38" s="15" t="s">
        <v>198</v>
      </c>
      <c r="D38" s="9" t="s">
        <v>199</v>
      </c>
      <c r="E38" s="12" t="s">
        <v>70</v>
      </c>
      <c r="F38" s="33">
        <v>40031.2</v>
      </c>
      <c r="G38" s="16">
        <v>39097.6</v>
      </c>
      <c r="H38" s="16">
        <v>40717</v>
      </c>
      <c r="I38" s="16">
        <v>40717</v>
      </c>
      <c r="J38" s="16">
        <v>40717</v>
      </c>
      <c r="K38" s="14"/>
      <c r="L38" s="22"/>
      <c r="M38" s="23"/>
      <c r="AV38" s="3" t="s">
        <v>200</v>
      </c>
      <c r="AW38" s="3" t="s">
        <v>201</v>
      </c>
      <c r="AX38" s="3" t="s">
        <v>202</v>
      </c>
      <c r="AY38" s="3" t="s">
        <v>203</v>
      </c>
      <c r="AZ38" s="3" t="s">
        <v>204</v>
      </c>
      <c r="BA38" s="3" t="s">
        <v>205</v>
      </c>
    </row>
    <row r="39" spans="1:53" ht="27" customHeight="1">
      <c r="A39" s="6"/>
      <c r="B39" s="10"/>
      <c r="C39" s="15" t="s">
        <v>206</v>
      </c>
      <c r="D39" s="9" t="s">
        <v>207</v>
      </c>
      <c r="E39" s="12" t="s">
        <v>70</v>
      </c>
      <c r="F39" s="33">
        <v>50814.99</v>
      </c>
      <c r="G39" s="16">
        <v>49571</v>
      </c>
      <c r="H39" s="16">
        <v>50000</v>
      </c>
      <c r="I39" s="16">
        <v>50000</v>
      </c>
      <c r="J39" s="16">
        <v>50000</v>
      </c>
      <c r="K39" s="14"/>
      <c r="AV39" s="3" t="s">
        <v>208</v>
      </c>
      <c r="AW39" s="3" t="s">
        <v>209</v>
      </c>
      <c r="AX39" s="3" t="s">
        <v>210</v>
      </c>
      <c r="AY39" s="3" t="s">
        <v>211</v>
      </c>
      <c r="AZ39" s="3" t="s">
        <v>212</v>
      </c>
      <c r="BA39" s="3" t="s">
        <v>213</v>
      </c>
    </row>
    <row r="40" spans="1:53" ht="27" customHeight="1">
      <c r="A40" s="6"/>
      <c r="B40" s="10"/>
      <c r="C40" s="15" t="s">
        <v>214</v>
      </c>
      <c r="D40" s="9" t="s">
        <v>215</v>
      </c>
      <c r="E40" s="12" t="s">
        <v>70</v>
      </c>
      <c r="F40" s="33">
        <v>30477.9</v>
      </c>
      <c r="G40" s="16">
        <v>31265.5</v>
      </c>
      <c r="H40" s="16">
        <f>G40</f>
        <v>31265.5</v>
      </c>
      <c r="I40" s="16">
        <f>H40</f>
        <v>31265.5</v>
      </c>
      <c r="J40" s="16">
        <f>I40</f>
        <v>31265.5</v>
      </c>
      <c r="K40" s="14"/>
      <c r="L40" s="23"/>
      <c r="M40" s="22"/>
      <c r="AV40" s="3" t="s">
        <v>216</v>
      </c>
      <c r="AW40" s="3" t="s">
        <v>217</v>
      </c>
      <c r="AX40" s="3" t="s">
        <v>218</v>
      </c>
      <c r="AY40" s="3" t="s">
        <v>219</v>
      </c>
      <c r="AZ40" s="3" t="s">
        <v>220</v>
      </c>
      <c r="BA40" s="3" t="s">
        <v>221</v>
      </c>
    </row>
    <row r="41" spans="1:53" ht="27" customHeight="1">
      <c r="A41" s="6"/>
      <c r="B41" s="10"/>
      <c r="C41" s="15" t="s">
        <v>222</v>
      </c>
      <c r="D41" s="9" t="s">
        <v>223</v>
      </c>
      <c r="E41" s="12" t="s">
        <v>70</v>
      </c>
      <c r="F41" s="16">
        <v>37817.2</v>
      </c>
      <c r="G41" s="16">
        <v>36784.1</v>
      </c>
      <c r="H41" s="16">
        <v>36784.1</v>
      </c>
      <c r="I41" s="16">
        <v>36784.1</v>
      </c>
      <c r="J41" s="16">
        <v>36784.1</v>
      </c>
      <c r="K41" s="14"/>
      <c r="L41" s="22"/>
      <c r="M41" s="24"/>
      <c r="AV41" s="3" t="s">
        <v>224</v>
      </c>
      <c r="AW41" s="3" t="s">
        <v>225</v>
      </c>
      <c r="AX41" s="3" t="s">
        <v>226</v>
      </c>
      <c r="AY41" s="3" t="s">
        <v>227</v>
      </c>
      <c r="AZ41" s="3" t="s">
        <v>228</v>
      </c>
      <c r="BA41" s="3" t="s">
        <v>229</v>
      </c>
    </row>
    <row r="42" spans="1:11" ht="16.5" customHeight="1">
      <c r="A42" s="6"/>
      <c r="B42" s="39" t="s">
        <v>230</v>
      </c>
      <c r="C42" s="40"/>
      <c r="D42" s="40"/>
      <c r="E42" s="40"/>
      <c r="F42" s="41"/>
      <c r="G42" s="41"/>
      <c r="H42" s="41"/>
      <c r="I42" s="41"/>
      <c r="J42" s="41"/>
      <c r="K42" s="41"/>
    </row>
    <row r="43" spans="1:53" ht="60" customHeight="1">
      <c r="A43" s="6"/>
      <c r="B43" s="10" t="s">
        <v>231</v>
      </c>
      <c r="C43" s="11" t="s">
        <v>232</v>
      </c>
      <c r="D43" s="9" t="s">
        <v>233</v>
      </c>
      <c r="E43" s="12" t="s">
        <v>35</v>
      </c>
      <c r="F43" s="13">
        <f>IF(F46=0,,F45/F46*100)</f>
        <v>74.01524777636594</v>
      </c>
      <c r="G43" s="13">
        <f>IF(G46=0,,G45/G46*100)</f>
        <v>69.64933494558646</v>
      </c>
      <c r="H43" s="13">
        <f>IF(H46=0,,H45/H46*100)</f>
        <v>68.93491124260355</v>
      </c>
      <c r="I43" s="13">
        <f>IF(I46=0,,I45/I46*100)</f>
        <v>66.7621776504298</v>
      </c>
      <c r="J43" s="13">
        <f>IF(J46=0,,J45/J46*100)</f>
        <v>65.70783981951494</v>
      </c>
      <c r="K43" s="14"/>
      <c r="L43" s="25"/>
      <c r="M43" s="25"/>
      <c r="AV43" s="3" t="s">
        <v>234</v>
      </c>
      <c r="AW43" s="3" t="s">
        <v>235</v>
      </c>
      <c r="AX43" s="3" t="s">
        <v>236</v>
      </c>
      <c r="AY43" s="3" t="s">
        <v>237</v>
      </c>
      <c r="AZ43" s="3" t="s">
        <v>238</v>
      </c>
      <c r="BA43" s="3" t="s">
        <v>239</v>
      </c>
    </row>
    <row r="44" spans="1:11" ht="16.5" customHeight="1">
      <c r="A44" s="6"/>
      <c r="B44" s="10"/>
      <c r="C44" s="42" t="s">
        <v>23</v>
      </c>
      <c r="D44" s="42"/>
      <c r="E44" s="42"/>
      <c r="F44" s="43"/>
      <c r="G44" s="43"/>
      <c r="H44" s="43"/>
      <c r="I44" s="43"/>
      <c r="J44" s="43"/>
      <c r="K44" s="43"/>
    </row>
    <row r="45" spans="1:53" ht="60" customHeight="1">
      <c r="A45" s="6"/>
      <c r="B45" s="10"/>
      <c r="C45" s="15" t="s">
        <v>240</v>
      </c>
      <c r="D45" s="9" t="s">
        <v>241</v>
      </c>
      <c r="E45" s="12" t="s">
        <v>44</v>
      </c>
      <c r="F45" s="16">
        <v>1165</v>
      </c>
      <c r="G45" s="16">
        <v>1152</v>
      </c>
      <c r="H45" s="16">
        <v>1165</v>
      </c>
      <c r="I45" s="16">
        <v>1165</v>
      </c>
      <c r="J45" s="16">
        <v>1165</v>
      </c>
      <c r="K45" s="14"/>
      <c r="AV45" s="3" t="s">
        <v>242</v>
      </c>
      <c r="AW45" s="3" t="s">
        <v>243</v>
      </c>
      <c r="AX45" s="3" t="s">
        <v>244</v>
      </c>
      <c r="AY45" s="3" t="s">
        <v>245</v>
      </c>
      <c r="AZ45" s="3" t="s">
        <v>246</v>
      </c>
      <c r="BA45" s="3" t="s">
        <v>247</v>
      </c>
    </row>
    <row r="46" spans="1:53" ht="27" customHeight="1">
      <c r="A46" s="6"/>
      <c r="B46" s="10"/>
      <c r="C46" s="15" t="s">
        <v>248</v>
      </c>
      <c r="D46" s="9" t="s">
        <v>249</v>
      </c>
      <c r="E46" s="12" t="s">
        <v>44</v>
      </c>
      <c r="F46" s="16">
        <v>1574</v>
      </c>
      <c r="G46" s="16">
        <v>1654</v>
      </c>
      <c r="H46" s="16">
        <v>1690</v>
      </c>
      <c r="I46" s="16">
        <v>1745</v>
      </c>
      <c r="J46" s="16">
        <v>1773</v>
      </c>
      <c r="K46" s="14"/>
      <c r="AV46" s="3" t="s">
        <v>250</v>
      </c>
      <c r="AW46" s="3" t="s">
        <v>251</v>
      </c>
      <c r="AX46" s="3" t="s">
        <v>252</v>
      </c>
      <c r="AY46" s="3" t="s">
        <v>253</v>
      </c>
      <c r="AZ46" s="3" t="s">
        <v>254</v>
      </c>
      <c r="BA46" s="3" t="s">
        <v>255</v>
      </c>
    </row>
    <row r="47" spans="1:53" ht="48.75" customHeight="1">
      <c r="A47" s="6"/>
      <c r="B47" s="10" t="s">
        <v>256</v>
      </c>
      <c r="C47" s="11" t="s">
        <v>257</v>
      </c>
      <c r="D47" s="9" t="s">
        <v>258</v>
      </c>
      <c r="E47" s="12" t="s">
        <v>35</v>
      </c>
      <c r="F47" s="13">
        <f>IF(F46=0,,F49/F46*100)</f>
        <v>30.30495552731893</v>
      </c>
      <c r="G47" s="13">
        <f>IF(G46=0,,G49/G46*100)</f>
        <v>26.420798065296253</v>
      </c>
      <c r="H47" s="13">
        <f>IF(H46=0,,H49/H46*100)</f>
        <v>31.06508875739645</v>
      </c>
      <c r="I47" s="13">
        <f>IF(I46=0,,I49/I46*100)</f>
        <v>33.2378223495702</v>
      </c>
      <c r="J47" s="13">
        <f>IF(J46=0,,J49/J46*100)</f>
        <v>34.292160180485055</v>
      </c>
      <c r="K47" s="14"/>
      <c r="AV47" s="3" t="s">
        <v>259</v>
      </c>
      <c r="AW47" s="3" t="s">
        <v>260</v>
      </c>
      <c r="AX47" s="3" t="s">
        <v>261</v>
      </c>
      <c r="AY47" s="3" t="s">
        <v>262</v>
      </c>
      <c r="AZ47" s="3" t="s">
        <v>263</v>
      </c>
      <c r="BA47" s="3" t="s">
        <v>264</v>
      </c>
    </row>
    <row r="48" spans="1:11" ht="16.5" customHeight="1">
      <c r="A48" s="6"/>
      <c r="B48" s="10"/>
      <c r="C48" s="42" t="s">
        <v>23</v>
      </c>
      <c r="D48" s="42"/>
      <c r="E48" s="42"/>
      <c r="F48" s="43"/>
      <c r="G48" s="43"/>
      <c r="H48" s="43"/>
      <c r="I48" s="43"/>
      <c r="J48" s="43"/>
      <c r="K48" s="43"/>
    </row>
    <row r="49" spans="1:53" ht="38.25" customHeight="1">
      <c r="A49" s="6"/>
      <c r="B49" s="10"/>
      <c r="C49" s="15" t="s">
        <v>265</v>
      </c>
      <c r="D49" s="9" t="s">
        <v>266</v>
      </c>
      <c r="E49" s="12" t="s">
        <v>44</v>
      </c>
      <c r="F49" s="16">
        <v>477</v>
      </c>
      <c r="G49" s="16">
        <v>437</v>
      </c>
      <c r="H49" s="16">
        <v>525</v>
      </c>
      <c r="I49" s="16">
        <v>580</v>
      </c>
      <c r="J49" s="16">
        <v>608</v>
      </c>
      <c r="K49" s="14"/>
      <c r="AV49" s="3" t="s">
        <v>267</v>
      </c>
      <c r="AW49" s="3" t="s">
        <v>268</v>
      </c>
      <c r="AX49" s="3" t="s">
        <v>269</v>
      </c>
      <c r="AY49" s="3" t="s">
        <v>270</v>
      </c>
      <c r="AZ49" s="3" t="s">
        <v>271</v>
      </c>
      <c r="BA49" s="3" t="s">
        <v>272</v>
      </c>
    </row>
    <row r="50" spans="1:53" ht="70.5" customHeight="1">
      <c r="A50" s="6"/>
      <c r="B50" s="10" t="s">
        <v>273</v>
      </c>
      <c r="C50" s="11" t="s">
        <v>274</v>
      </c>
      <c r="D50" s="9" t="s">
        <v>275</v>
      </c>
      <c r="E50" s="12" t="s">
        <v>35</v>
      </c>
      <c r="F50" s="13">
        <f>IF(F53=0,,F52/F53*100)</f>
        <v>31.25</v>
      </c>
      <c r="G50" s="13">
        <f>IF(G53=0,,G52/G53*100)</f>
        <v>18.75</v>
      </c>
      <c r="H50" s="13">
        <f>IF(H53=0,,H52/H53*100)</f>
        <v>18.75</v>
      </c>
      <c r="I50" s="13">
        <f>IF(I53=0,,I52/I53*100)</f>
        <v>18.75</v>
      </c>
      <c r="J50" s="13">
        <f>IF(J53=0,,J52/J53*100)</f>
        <v>18.75</v>
      </c>
      <c r="K50" s="14"/>
      <c r="L50" s="27"/>
      <c r="M50" s="26"/>
      <c r="AV50" s="3" t="s">
        <v>276</v>
      </c>
      <c r="AW50" s="3" t="s">
        <v>277</v>
      </c>
      <c r="AX50" s="3" t="s">
        <v>278</v>
      </c>
      <c r="AY50" s="3" t="s">
        <v>279</v>
      </c>
      <c r="AZ50" s="3" t="s">
        <v>280</v>
      </c>
      <c r="BA50" s="3" t="s">
        <v>281</v>
      </c>
    </row>
    <row r="51" spans="1:11" ht="16.5" customHeight="1">
      <c r="A51" s="6"/>
      <c r="B51" s="10"/>
      <c r="C51" s="42" t="s">
        <v>23</v>
      </c>
      <c r="D51" s="42"/>
      <c r="E51" s="42"/>
      <c r="F51" s="43"/>
      <c r="G51" s="43"/>
      <c r="H51" s="43"/>
      <c r="I51" s="43"/>
      <c r="J51" s="43"/>
      <c r="K51" s="43"/>
    </row>
    <row r="52" spans="1:53" ht="48.75" customHeight="1">
      <c r="A52" s="6"/>
      <c r="B52" s="10"/>
      <c r="C52" s="15" t="s">
        <v>282</v>
      </c>
      <c r="D52" s="9" t="s">
        <v>283</v>
      </c>
      <c r="E52" s="12" t="s">
        <v>25</v>
      </c>
      <c r="F52" s="16">
        <v>5</v>
      </c>
      <c r="G52" s="16">
        <v>3</v>
      </c>
      <c r="H52" s="16">
        <v>3</v>
      </c>
      <c r="I52" s="16">
        <v>3</v>
      </c>
      <c r="J52" s="16">
        <v>3</v>
      </c>
      <c r="K52" s="14"/>
      <c r="AV52" s="3" t="s">
        <v>284</v>
      </c>
      <c r="AW52" s="3" t="s">
        <v>285</v>
      </c>
      <c r="AX52" s="3" t="s">
        <v>286</v>
      </c>
      <c r="AY52" s="3" t="s">
        <v>287</v>
      </c>
      <c r="AZ52" s="3" t="s">
        <v>288</v>
      </c>
      <c r="BA52" s="3" t="s">
        <v>289</v>
      </c>
    </row>
    <row r="53" spans="1:53" ht="27" customHeight="1">
      <c r="A53" s="6"/>
      <c r="B53" s="10"/>
      <c r="C53" s="15" t="s">
        <v>290</v>
      </c>
      <c r="D53" s="9" t="s">
        <v>291</v>
      </c>
      <c r="E53" s="12" t="s">
        <v>25</v>
      </c>
      <c r="F53" s="16">
        <v>16</v>
      </c>
      <c r="G53" s="16">
        <v>16</v>
      </c>
      <c r="H53" s="16">
        <v>16</v>
      </c>
      <c r="I53" s="16">
        <v>16</v>
      </c>
      <c r="J53" s="16">
        <v>16</v>
      </c>
      <c r="K53" s="14"/>
      <c r="AV53" s="3" t="s">
        <v>292</v>
      </c>
      <c r="AW53" s="3" t="s">
        <v>293</v>
      </c>
      <c r="AX53" s="3" t="s">
        <v>294</v>
      </c>
      <c r="AY53" s="3" t="s">
        <v>295</v>
      </c>
      <c r="AZ53" s="3" t="s">
        <v>296</v>
      </c>
      <c r="BA53" s="3" t="s">
        <v>297</v>
      </c>
    </row>
    <row r="54" spans="1:11" ht="16.5" customHeight="1">
      <c r="A54" s="6"/>
      <c r="B54" s="39" t="s">
        <v>298</v>
      </c>
      <c r="C54" s="40"/>
      <c r="D54" s="40"/>
      <c r="E54" s="40"/>
      <c r="F54" s="41"/>
      <c r="G54" s="41"/>
      <c r="H54" s="41"/>
      <c r="I54" s="41"/>
      <c r="J54" s="41"/>
      <c r="K54" s="41"/>
    </row>
    <row r="55" spans="1:53" ht="47.25" customHeight="1">
      <c r="A55" s="6"/>
      <c r="B55" s="10" t="s">
        <v>299</v>
      </c>
      <c r="C55" s="11" t="s">
        <v>1241</v>
      </c>
      <c r="D55" s="9" t="s">
        <v>300</v>
      </c>
      <c r="E55" s="19"/>
      <c r="F55" s="20"/>
      <c r="G55" s="20"/>
      <c r="H55" s="20"/>
      <c r="I55" s="20"/>
      <c r="J55" s="20"/>
      <c r="K55" s="21"/>
      <c r="AV55" s="3" t="s">
        <v>301</v>
      </c>
      <c r="AW55" s="3" t="s">
        <v>302</v>
      </c>
      <c r="AX55" s="3" t="s">
        <v>303</v>
      </c>
      <c r="AY55" s="3" t="s">
        <v>304</v>
      </c>
      <c r="AZ55" s="3" t="s">
        <v>305</v>
      </c>
      <c r="BA55" s="3" t="s">
        <v>306</v>
      </c>
    </row>
    <row r="56" spans="1:53" ht="70.5" customHeight="1">
      <c r="A56" s="6"/>
      <c r="B56" s="10" t="s">
        <v>307</v>
      </c>
      <c r="C56" s="11" t="s">
        <v>308</v>
      </c>
      <c r="D56" s="9" t="s">
        <v>309</v>
      </c>
      <c r="E56" s="12" t="s">
        <v>35</v>
      </c>
      <c r="F56" s="13">
        <f>IF(F59=0,,F58/F59*100)</f>
        <v>6.508875739644971</v>
      </c>
      <c r="G56" s="13">
        <f>IF(G59=0,,G58/G59*100)</f>
        <v>2.7210884353741496</v>
      </c>
      <c r="H56" s="13">
        <f>IF(H59=0,,H58/H59*100)</f>
        <v>1.5384615384615385</v>
      </c>
      <c r="I56" s="13">
        <f>IF(I59=0,,I58/I59*100)</f>
        <v>0.8130081300813009</v>
      </c>
      <c r="J56" s="13">
        <f>IF(J59=0,,J58/J59*100)</f>
        <v>0.6369426751592357</v>
      </c>
      <c r="K56" s="14"/>
      <c r="AV56" s="3" t="s">
        <v>310</v>
      </c>
      <c r="AW56" s="3" t="s">
        <v>311</v>
      </c>
      <c r="AX56" s="3" t="s">
        <v>312</v>
      </c>
      <c r="AY56" s="3" t="s">
        <v>313</v>
      </c>
      <c r="AZ56" s="3" t="s">
        <v>314</v>
      </c>
      <c r="BA56" s="3" t="s">
        <v>315</v>
      </c>
    </row>
    <row r="57" spans="1:11" ht="16.5" customHeight="1">
      <c r="A57" s="6"/>
      <c r="B57" s="10"/>
      <c r="C57" s="42" t="s">
        <v>23</v>
      </c>
      <c r="D57" s="42"/>
      <c r="E57" s="42"/>
      <c r="F57" s="43"/>
      <c r="G57" s="43"/>
      <c r="H57" s="43"/>
      <c r="I57" s="43"/>
      <c r="J57" s="43"/>
      <c r="K57" s="43"/>
    </row>
    <row r="58" spans="1:53" ht="48.75" customHeight="1">
      <c r="A58" s="6"/>
      <c r="B58" s="10"/>
      <c r="C58" s="15" t="s">
        <v>316</v>
      </c>
      <c r="D58" s="9" t="s">
        <v>317</v>
      </c>
      <c r="E58" s="12" t="s">
        <v>44</v>
      </c>
      <c r="F58" s="16">
        <v>11</v>
      </c>
      <c r="G58" s="16">
        <v>4</v>
      </c>
      <c r="H58" s="16">
        <v>2</v>
      </c>
      <c r="I58" s="16">
        <v>1</v>
      </c>
      <c r="J58" s="16">
        <v>1</v>
      </c>
      <c r="K58" s="14"/>
      <c r="AV58" s="3" t="s">
        <v>318</v>
      </c>
      <c r="AW58" s="3" t="s">
        <v>319</v>
      </c>
      <c r="AX58" s="3" t="s">
        <v>320</v>
      </c>
      <c r="AY58" s="3" t="s">
        <v>321</v>
      </c>
      <c r="AZ58" s="3" t="s">
        <v>322</v>
      </c>
      <c r="BA58" s="3" t="s">
        <v>323</v>
      </c>
    </row>
    <row r="59" spans="1:53" ht="27" customHeight="1">
      <c r="A59" s="6"/>
      <c r="B59" s="10"/>
      <c r="C59" s="15" t="s">
        <v>324</v>
      </c>
      <c r="D59" s="9" t="s">
        <v>325</v>
      </c>
      <c r="E59" s="12" t="s">
        <v>44</v>
      </c>
      <c r="F59" s="16">
        <v>169</v>
      </c>
      <c r="G59" s="16">
        <v>147</v>
      </c>
      <c r="H59" s="16">
        <v>130</v>
      </c>
      <c r="I59" s="16">
        <v>123</v>
      </c>
      <c r="J59" s="16">
        <v>157</v>
      </c>
      <c r="K59" s="14"/>
      <c r="AV59" s="3" t="s">
        <v>326</v>
      </c>
      <c r="AW59" s="3" t="s">
        <v>327</v>
      </c>
      <c r="AX59" s="3" t="s">
        <v>328</v>
      </c>
      <c r="AY59" s="3" t="s">
        <v>329</v>
      </c>
      <c r="AZ59" s="3" t="s">
        <v>330</v>
      </c>
      <c r="BA59" s="3" t="s">
        <v>331</v>
      </c>
    </row>
    <row r="60" spans="1:53" ht="48.75" customHeight="1">
      <c r="A60" s="6"/>
      <c r="B60" s="10" t="s">
        <v>332</v>
      </c>
      <c r="C60" s="11" t="s">
        <v>333</v>
      </c>
      <c r="D60" s="9" t="s">
        <v>334</v>
      </c>
      <c r="E60" s="12" t="s">
        <v>35</v>
      </c>
      <c r="F60" s="13">
        <f>IF(F63=0,,F62/F63*100)</f>
        <v>36.36363636363637</v>
      </c>
      <c r="G60" s="13">
        <f>IF(G63=0,,G62/G63*100)</f>
        <v>90.9090909090909</v>
      </c>
      <c r="H60" s="13">
        <f>IF(H63=0,,H62/H63*100)</f>
        <v>100</v>
      </c>
      <c r="I60" s="13">
        <f>IF(I63=0,,I62/I63*100)</f>
        <v>100</v>
      </c>
      <c r="J60" s="13">
        <f>IF(J63=0,,J62/J63*100)</f>
        <v>100</v>
      </c>
      <c r="K60" s="14"/>
      <c r="AV60" s="3" t="s">
        <v>335</v>
      </c>
      <c r="AW60" s="3" t="s">
        <v>336</v>
      </c>
      <c r="AX60" s="3" t="s">
        <v>337</v>
      </c>
      <c r="AY60" s="3" t="s">
        <v>338</v>
      </c>
      <c r="AZ60" s="3" t="s">
        <v>339</v>
      </c>
      <c r="BA60" s="3" t="s">
        <v>340</v>
      </c>
    </row>
    <row r="61" spans="1:11" ht="16.5" customHeight="1">
      <c r="A61" s="6"/>
      <c r="B61" s="10"/>
      <c r="C61" s="42" t="s">
        <v>23</v>
      </c>
      <c r="D61" s="42"/>
      <c r="E61" s="42"/>
      <c r="F61" s="43"/>
      <c r="G61" s="43"/>
      <c r="H61" s="43"/>
      <c r="I61" s="43"/>
      <c r="J61" s="43"/>
      <c r="K61" s="43"/>
    </row>
    <row r="62" spans="1:53" ht="48.75" customHeight="1">
      <c r="A62" s="6"/>
      <c r="B62" s="10"/>
      <c r="C62" s="15" t="s">
        <v>341</v>
      </c>
      <c r="D62" s="9" t="s">
        <v>342</v>
      </c>
      <c r="E62" s="12" t="s">
        <v>25</v>
      </c>
      <c r="F62" s="16">
        <v>4</v>
      </c>
      <c r="G62" s="16">
        <v>10</v>
      </c>
      <c r="H62" s="16">
        <v>11</v>
      </c>
      <c r="I62" s="16">
        <v>11</v>
      </c>
      <c r="J62" s="16">
        <v>11</v>
      </c>
      <c r="K62" s="14"/>
      <c r="AV62" s="3" t="s">
        <v>343</v>
      </c>
      <c r="AW62" s="3" t="s">
        <v>344</v>
      </c>
      <c r="AX62" s="3" t="s">
        <v>345</v>
      </c>
      <c r="AY62" s="3" t="s">
        <v>346</v>
      </c>
      <c r="AZ62" s="3" t="s">
        <v>347</v>
      </c>
      <c r="BA62" s="3" t="s">
        <v>348</v>
      </c>
    </row>
    <row r="63" spans="1:53" ht="27" customHeight="1">
      <c r="A63" s="6"/>
      <c r="B63" s="10"/>
      <c r="C63" s="15" t="s">
        <v>349</v>
      </c>
      <c r="D63" s="9" t="s">
        <v>350</v>
      </c>
      <c r="E63" s="12" t="s">
        <v>25</v>
      </c>
      <c r="F63" s="16">
        <v>11</v>
      </c>
      <c r="G63" s="16">
        <v>11</v>
      </c>
      <c r="H63" s="16">
        <v>11</v>
      </c>
      <c r="I63" s="16">
        <v>11</v>
      </c>
      <c r="J63" s="16">
        <v>11</v>
      </c>
      <c r="K63" s="14"/>
      <c r="AV63" s="3" t="s">
        <v>351</v>
      </c>
      <c r="AW63" s="3" t="s">
        <v>352</v>
      </c>
      <c r="AX63" s="3" t="s">
        <v>353</v>
      </c>
      <c r="AY63" s="3" t="s">
        <v>354</v>
      </c>
      <c r="AZ63" s="3" t="s">
        <v>355</v>
      </c>
      <c r="BA63" s="3" t="s">
        <v>356</v>
      </c>
    </row>
    <row r="64" spans="1:53" ht="60" customHeight="1">
      <c r="A64" s="6"/>
      <c r="B64" s="10" t="s">
        <v>357</v>
      </c>
      <c r="C64" s="11" t="s">
        <v>358</v>
      </c>
      <c r="D64" s="9" t="s">
        <v>359</v>
      </c>
      <c r="E64" s="12" t="s">
        <v>35</v>
      </c>
      <c r="F64" s="13">
        <f>IF(F59=0,,F66/F63*100)</f>
        <v>63.63636363636363</v>
      </c>
      <c r="G64" s="13">
        <f>IF(G59=0,,G66/G63*100)</f>
        <v>27.27272727272727</v>
      </c>
      <c r="H64" s="13">
        <f>IF(H59=0,,H66/H63*100)</f>
        <v>27.27272727272727</v>
      </c>
      <c r="I64" s="13">
        <f>IF(I59=0,,I66/I63*100)</f>
        <v>27.27272727272727</v>
      </c>
      <c r="J64" s="13">
        <f>IF(J59=0,,J66/J63*100)</f>
        <v>27.27272727272727</v>
      </c>
      <c r="K64" s="14"/>
      <c r="AV64" s="3" t="s">
        <v>360</v>
      </c>
      <c r="AW64" s="3" t="s">
        <v>361</v>
      </c>
      <c r="AX64" s="3" t="s">
        <v>362</v>
      </c>
      <c r="AY64" s="3" t="s">
        <v>363</v>
      </c>
      <c r="AZ64" s="3" t="s">
        <v>364</v>
      </c>
      <c r="BA64" s="3" t="s">
        <v>365</v>
      </c>
    </row>
    <row r="65" spans="1:11" ht="16.5" customHeight="1">
      <c r="A65" s="6"/>
      <c r="B65" s="10"/>
      <c r="C65" s="42" t="s">
        <v>23</v>
      </c>
      <c r="D65" s="42"/>
      <c r="E65" s="42"/>
      <c r="F65" s="43"/>
      <c r="G65" s="43"/>
      <c r="H65" s="43"/>
      <c r="I65" s="43"/>
      <c r="J65" s="43"/>
      <c r="K65" s="43"/>
    </row>
    <row r="66" spans="1:53" ht="48.75" customHeight="1">
      <c r="A66" s="6"/>
      <c r="B66" s="10"/>
      <c r="C66" s="15" t="s">
        <v>366</v>
      </c>
      <c r="D66" s="9" t="s">
        <v>367</v>
      </c>
      <c r="E66" s="12" t="s">
        <v>25</v>
      </c>
      <c r="F66" s="16">
        <v>7</v>
      </c>
      <c r="G66" s="16">
        <v>3</v>
      </c>
      <c r="H66" s="16">
        <v>3</v>
      </c>
      <c r="I66" s="16">
        <v>3</v>
      </c>
      <c r="J66" s="16">
        <v>3</v>
      </c>
      <c r="K66" s="14"/>
      <c r="AV66" s="3" t="s">
        <v>368</v>
      </c>
      <c r="AW66" s="3" t="s">
        <v>369</v>
      </c>
      <c r="AX66" s="3" t="s">
        <v>370</v>
      </c>
      <c r="AY66" s="3" t="s">
        <v>371</v>
      </c>
      <c r="AZ66" s="3" t="s">
        <v>372</v>
      </c>
      <c r="BA66" s="3" t="s">
        <v>373</v>
      </c>
    </row>
    <row r="67" spans="1:53" ht="48.75" customHeight="1">
      <c r="A67" s="6"/>
      <c r="B67" s="10" t="s">
        <v>374</v>
      </c>
      <c r="C67" s="11" t="s">
        <v>375</v>
      </c>
      <c r="D67" s="9" t="s">
        <v>376</v>
      </c>
      <c r="E67" s="12" t="s">
        <v>35</v>
      </c>
      <c r="F67" s="13">
        <f>IF(F70=0,,F69/F70*100)</f>
        <v>88.22335025380711</v>
      </c>
      <c r="G67" s="13">
        <f>IF(G70=0,,G69/G70*100)</f>
        <v>59.05278737049827</v>
      </c>
      <c r="H67" s="13">
        <f>IF(H70=0,,H69/H70*100)</f>
        <v>59.99013320177602</v>
      </c>
      <c r="I67" s="13">
        <f>IF(I70=0,,I69/I70*100)</f>
        <v>59.99046256556986</v>
      </c>
      <c r="J67" s="13">
        <f>IF(J70=0,,J69/J70*100)</f>
        <v>60</v>
      </c>
      <c r="K67" s="14"/>
      <c r="AV67" s="3" t="s">
        <v>377</v>
      </c>
      <c r="AW67" s="3" t="s">
        <v>378</v>
      </c>
      <c r="AX67" s="3" t="s">
        <v>379</v>
      </c>
      <c r="AY67" s="3" t="s">
        <v>380</v>
      </c>
      <c r="AZ67" s="3" t="s">
        <v>381</v>
      </c>
      <c r="BA67" s="3" t="s">
        <v>382</v>
      </c>
    </row>
    <row r="68" spans="1:11" ht="16.5" customHeight="1">
      <c r="A68" s="6"/>
      <c r="B68" s="10"/>
      <c r="C68" s="42" t="s">
        <v>23</v>
      </c>
      <c r="D68" s="42"/>
      <c r="E68" s="42"/>
      <c r="F68" s="43"/>
      <c r="G68" s="43"/>
      <c r="H68" s="43"/>
      <c r="I68" s="43"/>
      <c r="J68" s="43"/>
      <c r="K68" s="43"/>
    </row>
    <row r="69" spans="1:53" ht="38.25" customHeight="1">
      <c r="A69" s="6"/>
      <c r="B69" s="10"/>
      <c r="C69" s="15" t="s">
        <v>383</v>
      </c>
      <c r="D69" s="9" t="s">
        <v>384</v>
      </c>
      <c r="E69" s="12" t="s">
        <v>44</v>
      </c>
      <c r="F69" s="16">
        <v>1738</v>
      </c>
      <c r="G69" s="16">
        <v>1197</v>
      </c>
      <c r="H69" s="16">
        <v>1216</v>
      </c>
      <c r="I69" s="16">
        <v>1258</v>
      </c>
      <c r="J69" s="16">
        <v>1290</v>
      </c>
      <c r="K69" s="14"/>
      <c r="AV69" s="3" t="s">
        <v>385</v>
      </c>
      <c r="AW69" s="3" t="s">
        <v>386</v>
      </c>
      <c r="AX69" s="3" t="s">
        <v>387</v>
      </c>
      <c r="AY69" s="3" t="s">
        <v>388</v>
      </c>
      <c r="AZ69" s="3" t="s">
        <v>389</v>
      </c>
      <c r="BA69" s="3" t="s">
        <v>390</v>
      </c>
    </row>
    <row r="70" spans="1:53" ht="38.25" customHeight="1">
      <c r="A70" s="6"/>
      <c r="B70" s="10"/>
      <c r="C70" s="15" t="s">
        <v>391</v>
      </c>
      <c r="D70" s="9" t="s">
        <v>392</v>
      </c>
      <c r="E70" s="12" t="s">
        <v>44</v>
      </c>
      <c r="F70" s="16">
        <v>1970</v>
      </c>
      <c r="G70" s="16">
        <v>2027</v>
      </c>
      <c r="H70" s="16">
        <v>2027</v>
      </c>
      <c r="I70" s="16">
        <v>2097</v>
      </c>
      <c r="J70" s="16">
        <v>2150</v>
      </c>
      <c r="K70" s="14"/>
      <c r="AV70" s="3" t="s">
        <v>393</v>
      </c>
      <c r="AW70" s="3" t="s">
        <v>394</v>
      </c>
      <c r="AX70" s="3" t="s">
        <v>395</v>
      </c>
      <c r="AY70" s="3" t="s">
        <v>396</v>
      </c>
      <c r="AZ70" s="3" t="s">
        <v>397</v>
      </c>
      <c r="BA70" s="3" t="s">
        <v>398</v>
      </c>
    </row>
    <row r="71" spans="1:53" ht="70.5" customHeight="1">
      <c r="A71" s="6"/>
      <c r="B71" s="10" t="s">
        <v>399</v>
      </c>
      <c r="C71" s="11" t="s">
        <v>400</v>
      </c>
      <c r="D71" s="9" t="s">
        <v>401</v>
      </c>
      <c r="E71" s="12" t="s">
        <v>35</v>
      </c>
      <c r="F71" s="13">
        <f>IF(F74=0,,F73/F74*100)</f>
        <v>18.687374749498996</v>
      </c>
      <c r="G71" s="13">
        <f>IF(G74=0,,G73/G74*100)</f>
        <v>7.498766650222002</v>
      </c>
      <c r="H71" s="13">
        <f>IF(H74=0,,H73/H74*100)</f>
        <v>6.3147508633448455</v>
      </c>
      <c r="I71" s="13">
        <f>IF(I74=0,,I73/I74*100)</f>
        <v>6.103958035288507</v>
      </c>
      <c r="J71" s="13">
        <f>IF(J74=0,,J73/J74*100)</f>
        <v>5.953488372093023</v>
      </c>
      <c r="K71" s="14"/>
      <c r="AV71" s="3" t="s">
        <v>402</v>
      </c>
      <c r="AW71" s="3" t="s">
        <v>403</v>
      </c>
      <c r="AX71" s="3" t="s">
        <v>404</v>
      </c>
      <c r="AY71" s="3" t="s">
        <v>405</v>
      </c>
      <c r="AZ71" s="3" t="s">
        <v>406</v>
      </c>
      <c r="BA71" s="3" t="s">
        <v>407</v>
      </c>
    </row>
    <row r="72" spans="1:11" ht="16.5" customHeight="1">
      <c r="A72" s="6"/>
      <c r="B72" s="10"/>
      <c r="C72" s="42" t="s">
        <v>23</v>
      </c>
      <c r="D72" s="42"/>
      <c r="E72" s="42"/>
      <c r="F72" s="43"/>
      <c r="G72" s="43"/>
      <c r="H72" s="43"/>
      <c r="I72" s="43"/>
      <c r="J72" s="43"/>
      <c r="K72" s="43"/>
    </row>
    <row r="73" spans="1:53" ht="38.25" customHeight="1">
      <c r="A73" s="6"/>
      <c r="B73" s="10"/>
      <c r="C73" s="15" t="s">
        <v>408</v>
      </c>
      <c r="D73" s="9" t="s">
        <v>409</v>
      </c>
      <c r="E73" s="12" t="s">
        <v>44</v>
      </c>
      <c r="F73" s="16">
        <v>373</v>
      </c>
      <c r="G73" s="16">
        <v>152</v>
      </c>
      <c r="H73" s="16">
        <v>128</v>
      </c>
      <c r="I73" s="16">
        <v>128</v>
      </c>
      <c r="J73" s="16">
        <v>128</v>
      </c>
      <c r="K73" s="14"/>
      <c r="AV73" s="3" t="s">
        <v>410</v>
      </c>
      <c r="AW73" s="3" t="s">
        <v>411</v>
      </c>
      <c r="AX73" s="3" t="s">
        <v>412</v>
      </c>
      <c r="AY73" s="3" t="s">
        <v>413</v>
      </c>
      <c r="AZ73" s="3" t="s">
        <v>414</v>
      </c>
      <c r="BA73" s="3" t="s">
        <v>415</v>
      </c>
    </row>
    <row r="74" spans="1:53" ht="38.25" customHeight="1">
      <c r="A74" s="6"/>
      <c r="B74" s="10"/>
      <c r="C74" s="15" t="s">
        <v>416</v>
      </c>
      <c r="D74" s="9" t="s">
        <v>417</v>
      </c>
      <c r="E74" s="12" t="s">
        <v>44</v>
      </c>
      <c r="F74" s="16">
        <v>1996</v>
      </c>
      <c r="G74" s="16">
        <v>2027</v>
      </c>
      <c r="H74" s="16">
        <v>2027</v>
      </c>
      <c r="I74" s="16">
        <v>2097</v>
      </c>
      <c r="J74" s="16">
        <v>2150</v>
      </c>
      <c r="K74" s="14"/>
      <c r="AV74" s="3" t="s">
        <v>418</v>
      </c>
      <c r="AW74" s="3" t="s">
        <v>419</v>
      </c>
      <c r="AX74" s="3" t="s">
        <v>420</v>
      </c>
      <c r="AY74" s="3" t="s">
        <v>421</v>
      </c>
      <c r="AZ74" s="3" t="s">
        <v>422</v>
      </c>
      <c r="BA74" s="3" t="s">
        <v>423</v>
      </c>
    </row>
    <row r="75" spans="1:53" ht="48.75" customHeight="1">
      <c r="A75" s="6"/>
      <c r="B75" s="10" t="s">
        <v>424</v>
      </c>
      <c r="C75" s="11" t="s">
        <v>425</v>
      </c>
      <c r="D75" s="9" t="s">
        <v>426</v>
      </c>
      <c r="E75" s="12" t="s">
        <v>70</v>
      </c>
      <c r="F75" s="13">
        <f>IF(F78=0,,F77/F78*1000)</f>
        <v>230483.36693548388</v>
      </c>
      <c r="G75" s="13">
        <f>IF(G78=0,,G77/G78*1000)</f>
        <v>238777.16849451646</v>
      </c>
      <c r="H75" s="13">
        <f>IF(H78=0,,H77/H78*1000)</f>
        <v>238783.64905284147</v>
      </c>
      <c r="I75" s="13">
        <f>IF(I78=0,,I77/I78*1000)</f>
        <v>238783.64905284147</v>
      </c>
      <c r="J75" s="13">
        <f>IF(J78=0,,J77/J78*1000)</f>
        <v>238783.64905284147</v>
      </c>
      <c r="K75" s="14"/>
      <c r="AV75" s="3" t="s">
        <v>427</v>
      </c>
      <c r="AW75" s="3" t="s">
        <v>428</v>
      </c>
      <c r="AX75" s="3" t="s">
        <v>429</v>
      </c>
      <c r="AY75" s="3" t="s">
        <v>430</v>
      </c>
      <c r="AZ75" s="3" t="s">
        <v>431</v>
      </c>
      <c r="BA75" s="3" t="s">
        <v>432</v>
      </c>
    </row>
    <row r="76" spans="1:11" ht="16.5" customHeight="1">
      <c r="A76" s="6"/>
      <c r="B76" s="10"/>
      <c r="C76" s="42" t="s">
        <v>23</v>
      </c>
      <c r="D76" s="42"/>
      <c r="E76" s="42"/>
      <c r="F76" s="43"/>
      <c r="G76" s="43"/>
      <c r="H76" s="43"/>
      <c r="I76" s="43"/>
      <c r="J76" s="43"/>
      <c r="K76" s="43"/>
    </row>
    <row r="77" spans="1:53" ht="38.25" customHeight="1">
      <c r="A77" s="6"/>
      <c r="B77" s="10"/>
      <c r="C77" s="15" t="s">
        <v>433</v>
      </c>
      <c r="D77" s="9" t="s">
        <v>434</v>
      </c>
      <c r="E77" s="12" t="s">
        <v>435</v>
      </c>
      <c r="F77" s="16">
        <v>457279</v>
      </c>
      <c r="G77" s="16">
        <v>478987</v>
      </c>
      <c r="H77" s="16">
        <v>479000</v>
      </c>
      <c r="I77" s="16">
        <v>479000</v>
      </c>
      <c r="J77" s="16">
        <v>479000</v>
      </c>
      <c r="K77" s="14"/>
      <c r="AV77" s="3" t="s">
        <v>436</v>
      </c>
      <c r="AW77" s="3" t="s">
        <v>437</v>
      </c>
      <c r="AX77" s="3" t="s">
        <v>438</v>
      </c>
      <c r="AY77" s="3" t="s">
        <v>439</v>
      </c>
      <c r="AZ77" s="3" t="s">
        <v>440</v>
      </c>
      <c r="BA77" s="3" t="s">
        <v>441</v>
      </c>
    </row>
    <row r="78" spans="1:53" ht="38.25" customHeight="1">
      <c r="A78" s="6"/>
      <c r="B78" s="10"/>
      <c r="C78" s="15" t="s">
        <v>442</v>
      </c>
      <c r="D78" s="9" t="s">
        <v>443</v>
      </c>
      <c r="E78" s="12" t="s">
        <v>44</v>
      </c>
      <c r="F78" s="16">
        <v>1984</v>
      </c>
      <c r="G78" s="16">
        <v>2006</v>
      </c>
      <c r="H78" s="16">
        <v>2006</v>
      </c>
      <c r="I78" s="16">
        <v>2006</v>
      </c>
      <c r="J78" s="16">
        <v>2006</v>
      </c>
      <c r="K78" s="14"/>
      <c r="AV78" s="3" t="s">
        <v>444</v>
      </c>
      <c r="AW78" s="3" t="s">
        <v>445</v>
      </c>
      <c r="AX78" s="3" t="s">
        <v>446</v>
      </c>
      <c r="AY78" s="3" t="s">
        <v>447</v>
      </c>
      <c r="AZ78" s="3" t="s">
        <v>448</v>
      </c>
      <c r="BA78" s="3" t="s">
        <v>449</v>
      </c>
    </row>
    <row r="79" spans="1:53" ht="70.5" customHeight="1">
      <c r="A79" s="6"/>
      <c r="B79" s="10" t="s">
        <v>450</v>
      </c>
      <c r="C79" s="11" t="s">
        <v>451</v>
      </c>
      <c r="D79" s="9" t="s">
        <v>452</v>
      </c>
      <c r="E79" s="12" t="s">
        <v>35</v>
      </c>
      <c r="F79" s="13">
        <f>IF(F86=0,,(F83+F84+F85)/F86*100)</f>
        <v>73.03994082840237</v>
      </c>
      <c r="G79" s="13">
        <f>IF(G86=0,,(G83+G84+G85)/G86*100)</f>
        <v>100.39123630672925</v>
      </c>
      <c r="H79" s="13">
        <f>IF(H86=0,,(H83+H84+H85)/H86*100)</f>
        <v>106.19752099160335</v>
      </c>
      <c r="I79" s="13">
        <f>IF(I86=0,,(I83+I84+I85)/I86*100)</f>
        <v>107.91505791505791</v>
      </c>
      <c r="J79" s="13">
        <f>IF(J86=0,,(J83+J84+J85)/J86*100)</f>
        <v>105.76779026217228</v>
      </c>
      <c r="K79" s="14"/>
      <c r="AV79" s="3" t="s">
        <v>453</v>
      </c>
      <c r="AW79" s="3" t="s">
        <v>454</v>
      </c>
      <c r="AX79" s="3" t="s">
        <v>455</v>
      </c>
      <c r="AY79" s="3" t="s">
        <v>456</v>
      </c>
      <c r="AZ79" s="3" t="s">
        <v>457</v>
      </c>
      <c r="BA79" s="3" t="s">
        <v>458</v>
      </c>
    </row>
    <row r="80" spans="1:11" ht="16.5" customHeight="1">
      <c r="A80" s="6"/>
      <c r="B80" s="10"/>
      <c r="C80" s="42" t="s">
        <v>23</v>
      </c>
      <c r="D80" s="42"/>
      <c r="E80" s="42"/>
      <c r="F80" s="43"/>
      <c r="G80" s="43"/>
      <c r="H80" s="43"/>
      <c r="I80" s="43"/>
      <c r="J80" s="43"/>
      <c r="K80" s="43"/>
    </row>
    <row r="81" spans="1:53" ht="60" customHeight="1">
      <c r="A81" s="6"/>
      <c r="B81" s="10"/>
      <c r="C81" s="15" t="s">
        <v>459</v>
      </c>
      <c r="D81" s="9" t="s">
        <v>460</v>
      </c>
      <c r="E81" s="12" t="s">
        <v>44</v>
      </c>
      <c r="F81" s="13">
        <f>F83+F84+F85</f>
        <v>1975</v>
      </c>
      <c r="G81" s="13">
        <f>G83+G84+G85</f>
        <v>2566</v>
      </c>
      <c r="H81" s="13">
        <f>H83+H84+H85</f>
        <v>2656</v>
      </c>
      <c r="I81" s="13">
        <f>I83+I84+I85</f>
        <v>2795</v>
      </c>
      <c r="J81" s="13">
        <f>J83+J84+J85</f>
        <v>2824</v>
      </c>
      <c r="K81" s="14"/>
      <c r="AV81" s="3" t="s">
        <v>461</v>
      </c>
      <c r="AW81" s="3" t="s">
        <v>462</v>
      </c>
      <c r="AX81" s="3" t="s">
        <v>463</v>
      </c>
      <c r="AY81" s="3" t="s">
        <v>464</v>
      </c>
      <c r="AZ81" s="3" t="s">
        <v>465</v>
      </c>
      <c r="BA81" s="3" t="s">
        <v>466</v>
      </c>
    </row>
    <row r="82" spans="1:11" ht="16.5" customHeight="1">
      <c r="A82" s="6"/>
      <c r="B82" s="10"/>
      <c r="C82" s="42" t="s">
        <v>23</v>
      </c>
      <c r="D82" s="42"/>
      <c r="E82" s="42"/>
      <c r="F82" s="43"/>
      <c r="G82" s="43"/>
      <c r="H82" s="43"/>
      <c r="I82" s="43"/>
      <c r="J82" s="43"/>
      <c r="K82" s="43"/>
    </row>
    <row r="83" spans="1:53" ht="81.75" customHeight="1">
      <c r="A83" s="6"/>
      <c r="B83" s="10"/>
      <c r="C83" s="15" t="s">
        <v>467</v>
      </c>
      <c r="D83" s="9" t="s">
        <v>468</v>
      </c>
      <c r="E83" s="12" t="s">
        <v>44</v>
      </c>
      <c r="F83" s="16">
        <v>837</v>
      </c>
      <c r="G83" s="16">
        <v>1336</v>
      </c>
      <c r="H83" s="16">
        <v>1430</v>
      </c>
      <c r="I83" s="16">
        <v>1550</v>
      </c>
      <c r="J83" s="16">
        <v>1565</v>
      </c>
      <c r="K83" s="14"/>
      <c r="AV83" s="3" t="s">
        <v>469</v>
      </c>
      <c r="AW83" s="3" t="s">
        <v>470</v>
      </c>
      <c r="AX83" s="3" t="s">
        <v>471</v>
      </c>
      <c r="AY83" s="3" t="s">
        <v>472</v>
      </c>
      <c r="AZ83" s="3" t="s">
        <v>473</v>
      </c>
      <c r="BA83" s="3" t="s">
        <v>474</v>
      </c>
    </row>
    <row r="84" spans="1:53" ht="70.5" customHeight="1">
      <c r="A84" s="6"/>
      <c r="B84" s="10"/>
      <c r="C84" s="15" t="s">
        <v>475</v>
      </c>
      <c r="D84" s="9" t="s">
        <v>476</v>
      </c>
      <c r="E84" s="12" t="s">
        <v>44</v>
      </c>
      <c r="F84" s="16">
        <v>239</v>
      </c>
      <c r="G84" s="16">
        <v>250</v>
      </c>
      <c r="H84" s="16">
        <v>241</v>
      </c>
      <c r="I84" s="16">
        <v>255</v>
      </c>
      <c r="J84" s="16">
        <v>264</v>
      </c>
      <c r="K84" s="14"/>
      <c r="AV84" s="3" t="s">
        <v>477</v>
      </c>
      <c r="AW84" s="3" t="s">
        <v>478</v>
      </c>
      <c r="AX84" s="3" t="s">
        <v>479</v>
      </c>
      <c r="AY84" s="3" t="s">
        <v>480</v>
      </c>
      <c r="AZ84" s="3" t="s">
        <v>481</v>
      </c>
      <c r="BA84" s="3" t="s">
        <v>482</v>
      </c>
    </row>
    <row r="85" spans="1:53" ht="70.5" customHeight="1">
      <c r="A85" s="6"/>
      <c r="B85" s="10"/>
      <c r="C85" s="15" t="s">
        <v>483</v>
      </c>
      <c r="D85" s="9" t="s">
        <v>484</v>
      </c>
      <c r="E85" s="12" t="s">
        <v>44</v>
      </c>
      <c r="F85" s="16">
        <v>899</v>
      </c>
      <c r="G85" s="16">
        <v>980</v>
      </c>
      <c r="H85" s="16">
        <v>985</v>
      </c>
      <c r="I85" s="16">
        <v>990</v>
      </c>
      <c r="J85" s="16">
        <v>995</v>
      </c>
      <c r="K85" s="14"/>
      <c r="AV85" s="3" t="s">
        <v>485</v>
      </c>
      <c r="AW85" s="3" t="s">
        <v>486</v>
      </c>
      <c r="AX85" s="3" t="s">
        <v>487</v>
      </c>
      <c r="AY85" s="3" t="s">
        <v>488</v>
      </c>
      <c r="AZ85" s="3" t="s">
        <v>489</v>
      </c>
      <c r="BA85" s="3" t="s">
        <v>490</v>
      </c>
    </row>
    <row r="86" spans="1:53" ht="27" customHeight="1">
      <c r="A86" s="6"/>
      <c r="B86" s="10"/>
      <c r="C86" s="15" t="s">
        <v>491</v>
      </c>
      <c r="D86" s="9" t="s">
        <v>492</v>
      </c>
      <c r="E86" s="12" t="s">
        <v>44</v>
      </c>
      <c r="F86" s="16">
        <v>2704</v>
      </c>
      <c r="G86" s="16">
        <v>2556</v>
      </c>
      <c r="H86" s="16">
        <v>2501</v>
      </c>
      <c r="I86" s="16">
        <v>2590</v>
      </c>
      <c r="J86" s="16">
        <v>2670</v>
      </c>
      <c r="K86" s="14"/>
      <c r="AV86" s="3" t="s">
        <v>493</v>
      </c>
      <c r="AW86" s="3" t="s">
        <v>494</v>
      </c>
      <c r="AX86" s="3" t="s">
        <v>495</v>
      </c>
      <c r="AY86" s="3" t="s">
        <v>496</v>
      </c>
      <c r="AZ86" s="3" t="s">
        <v>497</v>
      </c>
      <c r="BA86" s="3" t="s">
        <v>498</v>
      </c>
    </row>
    <row r="87" spans="1:11" ht="16.5" customHeight="1">
      <c r="A87" s="6"/>
      <c r="B87" s="39" t="s">
        <v>499</v>
      </c>
      <c r="C87" s="40"/>
      <c r="D87" s="40"/>
      <c r="E87" s="40"/>
      <c r="F87" s="41"/>
      <c r="G87" s="41"/>
      <c r="H87" s="41"/>
      <c r="I87" s="41"/>
      <c r="J87" s="41"/>
      <c r="K87" s="41"/>
    </row>
    <row r="88" spans="1:11" ht="48.75" customHeight="1">
      <c r="A88" s="6"/>
      <c r="B88" s="10" t="s">
        <v>500</v>
      </c>
      <c r="C88" s="11" t="s">
        <v>501</v>
      </c>
      <c r="D88" s="9" t="s">
        <v>502</v>
      </c>
      <c r="E88" s="12"/>
      <c r="F88" s="13"/>
      <c r="G88" s="13"/>
      <c r="H88" s="13"/>
      <c r="I88" s="13"/>
      <c r="J88" s="13"/>
      <c r="K88" s="17"/>
    </row>
    <row r="89" spans="1:53" ht="16.5" customHeight="1">
      <c r="A89" s="6"/>
      <c r="B89" s="10"/>
      <c r="C89" s="15" t="s">
        <v>503</v>
      </c>
      <c r="D89" s="9" t="s">
        <v>504</v>
      </c>
      <c r="E89" s="12" t="s">
        <v>35</v>
      </c>
      <c r="F89" s="13">
        <f>IF(F94=0,,F93/F94*100)</f>
        <v>90</v>
      </c>
      <c r="G89" s="13">
        <f>IF(G94=0,,G93/G94*100)</f>
        <v>90</v>
      </c>
      <c r="H89" s="13">
        <f>IF(H94=0,,H93/H94*100)</f>
        <v>90</v>
      </c>
      <c r="I89" s="13">
        <f>IF(I94=0,,I93/I94*100)</f>
        <v>90</v>
      </c>
      <c r="J89" s="13">
        <f>IF(J94=0,,J93/J94*100)</f>
        <v>90</v>
      </c>
      <c r="K89" s="14"/>
      <c r="AV89" s="3" t="s">
        <v>505</v>
      </c>
      <c r="AW89" s="3" t="s">
        <v>506</v>
      </c>
      <c r="AX89" s="3" t="s">
        <v>507</v>
      </c>
      <c r="AY89" s="3" t="s">
        <v>508</v>
      </c>
      <c r="AZ89" s="3" t="s">
        <v>509</v>
      </c>
      <c r="BA89" s="3" t="s">
        <v>510</v>
      </c>
    </row>
    <row r="90" spans="1:53" ht="16.5" customHeight="1">
      <c r="A90" s="6"/>
      <c r="B90" s="10"/>
      <c r="C90" s="15" t="s">
        <v>511</v>
      </c>
      <c r="D90" s="9" t="s">
        <v>512</v>
      </c>
      <c r="E90" s="12" t="s">
        <v>35</v>
      </c>
      <c r="F90" s="13">
        <f>IF(F96=0,,F95/F96*100)</f>
        <v>100</v>
      </c>
      <c r="G90" s="13">
        <f>IF(G96=0,,G95/G96*100)</f>
        <v>100</v>
      </c>
      <c r="H90" s="13">
        <f>IF(H96=0,,H95/H96*100)</f>
        <v>100</v>
      </c>
      <c r="I90" s="13">
        <f>IF(I96=0,,I95/I96*100)</f>
        <v>100</v>
      </c>
      <c r="J90" s="13">
        <f>IF(J96=0,,J95/J96*100)</f>
        <v>100</v>
      </c>
      <c r="K90" s="14"/>
      <c r="AV90" s="3" t="s">
        <v>513</v>
      </c>
      <c r="AW90" s="3" t="s">
        <v>514</v>
      </c>
      <c r="AX90" s="3" t="s">
        <v>515</v>
      </c>
      <c r="AY90" s="3" t="s">
        <v>516</v>
      </c>
      <c r="AZ90" s="3" t="s">
        <v>517</v>
      </c>
      <c r="BA90" s="3" t="s">
        <v>518</v>
      </c>
    </row>
    <row r="91" spans="1:53" ht="16.5" customHeight="1">
      <c r="A91" s="6"/>
      <c r="B91" s="10"/>
      <c r="C91" s="15" t="s">
        <v>519</v>
      </c>
      <c r="D91" s="9" t="s">
        <v>520</v>
      </c>
      <c r="E91" s="12" t="s">
        <v>35</v>
      </c>
      <c r="F91" s="13">
        <f>IF(F98=0,,F97/F98*100)</f>
        <v>100</v>
      </c>
      <c r="G91" s="13">
        <f>IF(G98=0,,G97/G98*100)</f>
        <v>100</v>
      </c>
      <c r="H91" s="13">
        <f>IF(H98=0,,H97/H98*100)</f>
        <v>100</v>
      </c>
      <c r="I91" s="13">
        <f>IF(I98=0,,I97/I98*100)</f>
        <v>100</v>
      </c>
      <c r="J91" s="13">
        <f>IF(J98=0,,J97/J98*100)</f>
        <v>100</v>
      </c>
      <c r="K91" s="14"/>
      <c r="AV91" s="3" t="s">
        <v>521</v>
      </c>
      <c r="AW91" s="3" t="s">
        <v>522</v>
      </c>
      <c r="AX91" s="3" t="s">
        <v>523</v>
      </c>
      <c r="AY91" s="3" t="s">
        <v>524</v>
      </c>
      <c r="AZ91" s="3" t="s">
        <v>525</v>
      </c>
      <c r="BA91" s="3" t="s">
        <v>526</v>
      </c>
    </row>
    <row r="92" spans="1:11" ht="16.5" customHeight="1">
      <c r="A92" s="6"/>
      <c r="B92" s="10"/>
      <c r="C92" s="42" t="s">
        <v>23</v>
      </c>
      <c r="D92" s="42"/>
      <c r="E92" s="42"/>
      <c r="F92" s="43"/>
      <c r="G92" s="43"/>
      <c r="H92" s="43"/>
      <c r="I92" s="43"/>
      <c r="J92" s="43"/>
      <c r="K92" s="43"/>
    </row>
    <row r="93" spans="1:53" ht="38.25" customHeight="1">
      <c r="A93" s="6"/>
      <c r="B93" s="10"/>
      <c r="C93" s="15" t="s">
        <v>527</v>
      </c>
      <c r="D93" s="9" t="s">
        <v>528</v>
      </c>
      <c r="E93" s="12" t="s">
        <v>25</v>
      </c>
      <c r="F93" s="16">
        <v>9</v>
      </c>
      <c r="G93" s="16">
        <v>9</v>
      </c>
      <c r="H93" s="16">
        <v>9</v>
      </c>
      <c r="I93" s="16">
        <v>9</v>
      </c>
      <c r="J93" s="16">
        <v>9</v>
      </c>
      <c r="K93" s="14"/>
      <c r="AV93" s="3" t="s">
        <v>529</v>
      </c>
      <c r="AW93" s="3" t="s">
        <v>530</v>
      </c>
      <c r="AX93" s="3" t="s">
        <v>531</v>
      </c>
      <c r="AY93" s="3" t="s">
        <v>532</v>
      </c>
      <c r="AZ93" s="3" t="s">
        <v>533</v>
      </c>
      <c r="BA93" s="3" t="s">
        <v>534</v>
      </c>
    </row>
    <row r="94" spans="1:53" ht="38.25" customHeight="1">
      <c r="A94" s="6"/>
      <c r="B94" s="10"/>
      <c r="C94" s="15" t="s">
        <v>535</v>
      </c>
      <c r="D94" s="9" t="s">
        <v>536</v>
      </c>
      <c r="E94" s="12" t="s">
        <v>25</v>
      </c>
      <c r="F94" s="16">
        <v>10</v>
      </c>
      <c r="G94" s="16">
        <v>10</v>
      </c>
      <c r="H94" s="16">
        <v>10</v>
      </c>
      <c r="I94" s="16">
        <v>10</v>
      </c>
      <c r="J94" s="16">
        <v>10</v>
      </c>
      <c r="K94" s="14"/>
      <c r="AV94" s="3" t="s">
        <v>537</v>
      </c>
      <c r="AW94" s="3" t="s">
        <v>538</v>
      </c>
      <c r="AX94" s="3" t="s">
        <v>539</v>
      </c>
      <c r="AY94" s="3" t="s">
        <v>540</v>
      </c>
      <c r="AZ94" s="3" t="s">
        <v>541</v>
      </c>
      <c r="BA94" s="3" t="s">
        <v>542</v>
      </c>
    </row>
    <row r="95" spans="1:53" ht="27" customHeight="1">
      <c r="A95" s="6"/>
      <c r="B95" s="10"/>
      <c r="C95" s="15" t="s">
        <v>543</v>
      </c>
      <c r="D95" s="9" t="s">
        <v>544</v>
      </c>
      <c r="E95" s="12" t="s">
        <v>25</v>
      </c>
      <c r="F95" s="16">
        <v>10</v>
      </c>
      <c r="G95" s="16">
        <v>10</v>
      </c>
      <c r="H95" s="16">
        <v>10</v>
      </c>
      <c r="I95" s="16">
        <v>10</v>
      </c>
      <c r="J95" s="16">
        <v>10</v>
      </c>
      <c r="K95" s="14"/>
      <c r="AV95" s="3" t="s">
        <v>545</v>
      </c>
      <c r="AW95" s="3" t="s">
        <v>546</v>
      </c>
      <c r="AX95" s="3" t="s">
        <v>547</v>
      </c>
      <c r="AY95" s="3" t="s">
        <v>548</v>
      </c>
      <c r="AZ95" s="3" t="s">
        <v>549</v>
      </c>
      <c r="BA95" s="3" t="s">
        <v>550</v>
      </c>
    </row>
    <row r="96" spans="1:53" ht="27" customHeight="1">
      <c r="A96" s="6"/>
      <c r="B96" s="10"/>
      <c r="C96" s="15" t="s">
        <v>551</v>
      </c>
      <c r="D96" s="9" t="s">
        <v>552</v>
      </c>
      <c r="E96" s="12" t="s">
        <v>25</v>
      </c>
      <c r="F96" s="16">
        <v>10</v>
      </c>
      <c r="G96" s="16">
        <v>10</v>
      </c>
      <c r="H96" s="16">
        <v>10</v>
      </c>
      <c r="I96" s="16">
        <v>10</v>
      </c>
      <c r="J96" s="16">
        <v>10</v>
      </c>
      <c r="K96" s="14"/>
      <c r="AV96" s="3" t="s">
        <v>553</v>
      </c>
      <c r="AW96" s="3" t="s">
        <v>554</v>
      </c>
      <c r="AX96" s="3" t="s">
        <v>555</v>
      </c>
      <c r="AY96" s="3" t="s">
        <v>556</v>
      </c>
      <c r="AZ96" s="3" t="s">
        <v>557</v>
      </c>
      <c r="BA96" s="3" t="s">
        <v>558</v>
      </c>
    </row>
    <row r="97" spans="1:53" ht="38.25" customHeight="1">
      <c r="A97" s="6"/>
      <c r="B97" s="10"/>
      <c r="C97" s="15" t="s">
        <v>559</v>
      </c>
      <c r="D97" s="9" t="s">
        <v>560</v>
      </c>
      <c r="E97" s="12" t="s">
        <v>25</v>
      </c>
      <c r="F97" s="16">
        <v>9</v>
      </c>
      <c r="G97" s="16">
        <v>9</v>
      </c>
      <c r="H97" s="16">
        <v>9</v>
      </c>
      <c r="I97" s="16">
        <v>9</v>
      </c>
      <c r="J97" s="16">
        <v>9</v>
      </c>
      <c r="K97" s="14"/>
      <c r="AV97" s="3" t="s">
        <v>561</v>
      </c>
      <c r="AW97" s="3" t="s">
        <v>562</v>
      </c>
      <c r="AX97" s="3" t="s">
        <v>563</v>
      </c>
      <c r="AY97" s="3" t="s">
        <v>564</v>
      </c>
      <c r="AZ97" s="3" t="s">
        <v>565</v>
      </c>
      <c r="BA97" s="3" t="s">
        <v>566</v>
      </c>
    </row>
    <row r="98" spans="1:53" ht="38.25" customHeight="1">
      <c r="A98" s="6"/>
      <c r="B98" s="10"/>
      <c r="C98" s="15" t="s">
        <v>567</v>
      </c>
      <c r="D98" s="9" t="s">
        <v>568</v>
      </c>
      <c r="E98" s="12" t="s">
        <v>25</v>
      </c>
      <c r="F98" s="16">
        <v>9</v>
      </c>
      <c r="G98" s="16">
        <v>9</v>
      </c>
      <c r="H98" s="16">
        <v>9</v>
      </c>
      <c r="I98" s="16">
        <v>9</v>
      </c>
      <c r="J98" s="16">
        <v>9</v>
      </c>
      <c r="K98" s="14"/>
      <c r="AV98" s="3" t="s">
        <v>569</v>
      </c>
      <c r="AW98" s="3" t="s">
        <v>570</v>
      </c>
      <c r="AX98" s="3" t="s">
        <v>571</v>
      </c>
      <c r="AY98" s="3" t="s">
        <v>572</v>
      </c>
      <c r="AZ98" s="3" t="s">
        <v>573</v>
      </c>
      <c r="BA98" s="3" t="s">
        <v>574</v>
      </c>
    </row>
    <row r="99" spans="1:53" ht="60" customHeight="1">
      <c r="A99" s="6"/>
      <c r="B99" s="10" t="s">
        <v>575</v>
      </c>
      <c r="C99" s="11" t="s">
        <v>576</v>
      </c>
      <c r="D99" s="9" t="s">
        <v>577</v>
      </c>
      <c r="E99" s="12" t="s">
        <v>35</v>
      </c>
      <c r="F99" s="13">
        <f>IF(F102=0,,F101/F102*100)</f>
        <v>30.434782608695656</v>
      </c>
      <c r="G99" s="13">
        <f>IF(G102=0,,G101/G102*100)</f>
        <v>30.434782608695656</v>
      </c>
      <c r="H99" s="13">
        <f>IF(H102=0,,H101/H102*100)</f>
        <v>30.434782608695656</v>
      </c>
      <c r="I99" s="13">
        <f>IF(I102=0,,I101/I102*100)</f>
        <v>26.08695652173913</v>
      </c>
      <c r="J99" s="13">
        <f>IF(J102=0,,J101/J102*100)</f>
        <v>21.73913043478261</v>
      </c>
      <c r="K99" s="14"/>
      <c r="AV99" s="3" t="s">
        <v>578</v>
      </c>
      <c r="AW99" s="3" t="s">
        <v>579</v>
      </c>
      <c r="AX99" s="3" t="s">
        <v>580</v>
      </c>
      <c r="AY99" s="3" t="s">
        <v>581</v>
      </c>
      <c r="AZ99" s="3" t="s">
        <v>582</v>
      </c>
      <c r="BA99" s="3" t="s">
        <v>583</v>
      </c>
    </row>
    <row r="100" spans="1:11" ht="16.5" customHeight="1">
      <c r="A100" s="6"/>
      <c r="B100" s="10"/>
      <c r="C100" s="42" t="s">
        <v>23</v>
      </c>
      <c r="D100" s="42"/>
      <c r="E100" s="42"/>
      <c r="F100" s="43"/>
      <c r="G100" s="43"/>
      <c r="H100" s="43"/>
      <c r="I100" s="43"/>
      <c r="J100" s="43"/>
      <c r="K100" s="43"/>
    </row>
    <row r="101" spans="1:53" ht="48.75" customHeight="1">
      <c r="A101" s="6"/>
      <c r="B101" s="10"/>
      <c r="C101" s="15" t="s">
        <v>584</v>
      </c>
      <c r="D101" s="9" t="s">
        <v>585</v>
      </c>
      <c r="E101" s="12" t="s">
        <v>25</v>
      </c>
      <c r="F101" s="16">
        <v>7</v>
      </c>
      <c r="G101" s="16">
        <v>7</v>
      </c>
      <c r="H101" s="16">
        <v>7</v>
      </c>
      <c r="I101" s="16">
        <v>6</v>
      </c>
      <c r="J101" s="16">
        <v>5</v>
      </c>
      <c r="K101" s="14"/>
      <c r="AV101" s="3" t="s">
        <v>586</v>
      </c>
      <c r="AW101" s="3" t="s">
        <v>587</v>
      </c>
      <c r="AX101" s="3" t="s">
        <v>588</v>
      </c>
      <c r="AY101" s="3" t="s">
        <v>589</v>
      </c>
      <c r="AZ101" s="3" t="s">
        <v>590</v>
      </c>
      <c r="BA101" s="3" t="s">
        <v>591</v>
      </c>
    </row>
    <row r="102" spans="1:53" ht="27" customHeight="1">
      <c r="A102" s="6"/>
      <c r="B102" s="10"/>
      <c r="C102" s="15" t="s">
        <v>592</v>
      </c>
      <c r="D102" s="9" t="s">
        <v>593</v>
      </c>
      <c r="E102" s="12" t="s">
        <v>25</v>
      </c>
      <c r="F102" s="16">
        <v>23</v>
      </c>
      <c r="G102" s="16">
        <v>23</v>
      </c>
      <c r="H102" s="16">
        <v>23</v>
      </c>
      <c r="I102" s="16">
        <v>23</v>
      </c>
      <c r="J102" s="16">
        <v>23</v>
      </c>
      <c r="K102" s="14"/>
      <c r="AV102" s="3" t="s">
        <v>594</v>
      </c>
      <c r="AW102" s="3" t="s">
        <v>595</v>
      </c>
      <c r="AX102" s="3" t="s">
        <v>596</v>
      </c>
      <c r="AY102" s="3" t="s">
        <v>597</v>
      </c>
      <c r="AZ102" s="3" t="s">
        <v>598</v>
      </c>
      <c r="BA102" s="3" t="s">
        <v>599</v>
      </c>
    </row>
    <row r="103" spans="1:53" ht="70.5" customHeight="1">
      <c r="A103" s="6"/>
      <c r="B103" s="10" t="s">
        <v>600</v>
      </c>
      <c r="C103" s="11" t="s">
        <v>601</v>
      </c>
      <c r="D103" s="9" t="s">
        <v>602</v>
      </c>
      <c r="E103" s="12" t="s">
        <v>35</v>
      </c>
      <c r="F103" s="13">
        <f>IF(F106=0,,F105/F106*100)</f>
        <v>54.54545454545454</v>
      </c>
      <c r="G103" s="13">
        <f>IF(G106=0,,G105/G106*100)</f>
        <v>54.54545454545454</v>
      </c>
      <c r="H103" s="13">
        <f>IF(H106=0,,H105/H106*100)</f>
        <v>54.54545454545454</v>
      </c>
      <c r="I103" s="13">
        <f>IF(I106=0,,I105/I106*100)</f>
        <v>54.54545454545454</v>
      </c>
      <c r="J103" s="13">
        <f>IF(J106=0,,J105/J106*100)</f>
        <v>54.54545454545454</v>
      </c>
      <c r="K103" s="14"/>
      <c r="AV103" s="3" t="s">
        <v>603</v>
      </c>
      <c r="AW103" s="3" t="s">
        <v>604</v>
      </c>
      <c r="AX103" s="3" t="s">
        <v>605</v>
      </c>
      <c r="AY103" s="3" t="s">
        <v>606</v>
      </c>
      <c r="AZ103" s="3" t="s">
        <v>607</v>
      </c>
      <c r="BA103" s="3" t="s">
        <v>608</v>
      </c>
    </row>
    <row r="104" spans="1:11" ht="16.5" customHeight="1">
      <c r="A104" s="6"/>
      <c r="B104" s="10"/>
      <c r="C104" s="42" t="s">
        <v>23</v>
      </c>
      <c r="D104" s="42"/>
      <c r="E104" s="42"/>
      <c r="F104" s="43"/>
      <c r="G104" s="43"/>
      <c r="H104" s="43"/>
      <c r="I104" s="43"/>
      <c r="J104" s="43"/>
      <c r="K104" s="43"/>
    </row>
    <row r="105" spans="1:53" ht="38.25" customHeight="1">
      <c r="A105" s="6"/>
      <c r="B105" s="10"/>
      <c r="C105" s="15" t="s">
        <v>609</v>
      </c>
      <c r="D105" s="9" t="s">
        <v>610</v>
      </c>
      <c r="E105" s="12" t="s">
        <v>25</v>
      </c>
      <c r="F105" s="16">
        <v>12</v>
      </c>
      <c r="G105" s="16">
        <v>12</v>
      </c>
      <c r="H105" s="16">
        <v>12</v>
      </c>
      <c r="I105" s="16">
        <v>12</v>
      </c>
      <c r="J105" s="16">
        <v>12</v>
      </c>
      <c r="K105" s="14"/>
      <c r="AV105" s="3" t="s">
        <v>611</v>
      </c>
      <c r="AW105" s="3" t="s">
        <v>612</v>
      </c>
      <c r="AX105" s="3" t="s">
        <v>613</v>
      </c>
      <c r="AY105" s="3" t="s">
        <v>614</v>
      </c>
      <c r="AZ105" s="3" t="s">
        <v>615</v>
      </c>
      <c r="BA105" s="3" t="s">
        <v>616</v>
      </c>
    </row>
    <row r="106" spans="1:53" ht="38.25" customHeight="1">
      <c r="A106" s="6"/>
      <c r="B106" s="10"/>
      <c r="C106" s="15" t="s">
        <v>617</v>
      </c>
      <c r="D106" s="9" t="s">
        <v>618</v>
      </c>
      <c r="E106" s="12" t="s">
        <v>25</v>
      </c>
      <c r="F106" s="16">
        <v>22</v>
      </c>
      <c r="G106" s="16">
        <v>22</v>
      </c>
      <c r="H106" s="16">
        <v>22</v>
      </c>
      <c r="I106" s="16">
        <v>22</v>
      </c>
      <c r="J106" s="16">
        <v>22</v>
      </c>
      <c r="K106" s="14"/>
      <c r="AV106" s="3" t="s">
        <v>619</v>
      </c>
      <c r="AW106" s="3" t="s">
        <v>620</v>
      </c>
      <c r="AX106" s="3" t="s">
        <v>621</v>
      </c>
      <c r="AY106" s="3" t="s">
        <v>622</v>
      </c>
      <c r="AZ106" s="3" t="s">
        <v>623</v>
      </c>
      <c r="BA106" s="3" t="s">
        <v>624</v>
      </c>
    </row>
    <row r="107" spans="1:11" ht="16.5" customHeight="1">
      <c r="A107" s="6"/>
      <c r="B107" s="39" t="s">
        <v>625</v>
      </c>
      <c r="C107" s="40"/>
      <c r="D107" s="40"/>
      <c r="E107" s="40"/>
      <c r="F107" s="41"/>
      <c r="G107" s="41"/>
      <c r="H107" s="41"/>
      <c r="I107" s="41"/>
      <c r="J107" s="41"/>
      <c r="K107" s="41"/>
    </row>
    <row r="108" spans="1:53" ht="38.25" customHeight="1">
      <c r="A108" s="6"/>
      <c r="B108" s="10" t="s">
        <v>626</v>
      </c>
      <c r="C108" s="11" t="s">
        <v>627</v>
      </c>
      <c r="D108" s="9" t="s">
        <v>628</v>
      </c>
      <c r="E108" s="12" t="s">
        <v>35</v>
      </c>
      <c r="F108" s="13">
        <f>IF(F172=0,,F110/(F172*10))</f>
        <v>40.1182931981411</v>
      </c>
      <c r="G108" s="13">
        <f>IF(G172=0,,G110/(G172*10))</f>
        <v>40.96324886725961</v>
      </c>
      <c r="H108" s="13">
        <f>IF(H172=0,,H110/(H172*10))</f>
        <v>41.03844233649526</v>
      </c>
      <c r="I108" s="13">
        <f>IF(I172=0,,I110/(I172*10))</f>
        <v>41.10561056105611</v>
      </c>
      <c r="J108" s="13">
        <f>IF(J172=0,,J110/(J172*10))</f>
        <v>41.463414634146346</v>
      </c>
      <c r="K108" s="14"/>
      <c r="AV108" s="3" t="s">
        <v>629</v>
      </c>
      <c r="AW108" s="3" t="s">
        <v>630</v>
      </c>
      <c r="AX108" s="3" t="s">
        <v>631</v>
      </c>
      <c r="AY108" s="3" t="s">
        <v>632</v>
      </c>
      <c r="AZ108" s="3" t="s">
        <v>633</v>
      </c>
      <c r="BA108" s="3" t="s">
        <v>634</v>
      </c>
    </row>
    <row r="109" spans="1:11" ht="16.5" customHeight="1">
      <c r="A109" s="6"/>
      <c r="B109" s="10"/>
      <c r="C109" s="42" t="s">
        <v>23</v>
      </c>
      <c r="D109" s="42"/>
      <c r="E109" s="42"/>
      <c r="F109" s="43"/>
      <c r="G109" s="43"/>
      <c r="H109" s="43"/>
      <c r="I109" s="43"/>
      <c r="J109" s="43"/>
      <c r="K109" s="43"/>
    </row>
    <row r="110" spans="1:53" ht="38.25" customHeight="1">
      <c r="A110" s="6"/>
      <c r="B110" s="10"/>
      <c r="C110" s="15" t="s">
        <v>635</v>
      </c>
      <c r="D110" s="9" t="s">
        <v>636</v>
      </c>
      <c r="E110" s="12" t="s">
        <v>44</v>
      </c>
      <c r="F110" s="16">
        <v>4748</v>
      </c>
      <c r="G110" s="16">
        <v>4882</v>
      </c>
      <c r="H110" s="16">
        <v>4932</v>
      </c>
      <c r="I110" s="16">
        <v>4982</v>
      </c>
      <c r="J110" s="16">
        <v>5032</v>
      </c>
      <c r="K110" s="14"/>
      <c r="AV110" s="3" t="s">
        <v>637</v>
      </c>
      <c r="AW110" s="3" t="s">
        <v>638</v>
      </c>
      <c r="AX110" s="3" t="s">
        <v>639</v>
      </c>
      <c r="AY110" s="3" t="s">
        <v>640</v>
      </c>
      <c r="AZ110" s="3" t="s">
        <v>641</v>
      </c>
      <c r="BA110" s="3" t="s">
        <v>642</v>
      </c>
    </row>
    <row r="111" spans="1:53" ht="38.25" customHeight="1">
      <c r="A111" s="6"/>
      <c r="B111" s="10" t="s">
        <v>643</v>
      </c>
      <c r="C111" s="15" t="s">
        <v>644</v>
      </c>
      <c r="D111" s="9" t="s">
        <v>645</v>
      </c>
      <c r="E111" s="12" t="s">
        <v>35</v>
      </c>
      <c r="F111" s="13">
        <f>IF(F74=0,,F113/F74*100)</f>
        <v>43.33667334669339</v>
      </c>
      <c r="G111" s="13">
        <f>IF(G74=0,,G113/G74*100)</f>
        <v>83.52244696595955</v>
      </c>
      <c r="H111" s="13">
        <f>IF(H74=0,,H113/H74*100)</f>
        <v>84.85446472619635</v>
      </c>
      <c r="I111" s="13">
        <f>IF(I74=0,,I113/I74*100)</f>
        <v>86.31378159275155</v>
      </c>
      <c r="J111" s="13">
        <f>IF(J74=0,,J113/J74*100)</f>
        <v>90.69767441860465</v>
      </c>
      <c r="K111" s="14"/>
      <c r="AV111" s="3" t="s">
        <v>646</v>
      </c>
      <c r="AW111" s="3" t="s">
        <v>647</v>
      </c>
      <c r="AX111" s="3" t="s">
        <v>648</v>
      </c>
      <c r="AY111" s="3" t="s">
        <v>649</v>
      </c>
      <c r="AZ111" s="3" t="s">
        <v>650</v>
      </c>
      <c r="BA111" s="3" t="s">
        <v>651</v>
      </c>
    </row>
    <row r="112" spans="1:11" ht="16.5" customHeight="1">
      <c r="A112" s="6"/>
      <c r="B112" s="10"/>
      <c r="C112" s="42" t="s">
        <v>23</v>
      </c>
      <c r="D112" s="42"/>
      <c r="E112" s="42"/>
      <c r="F112" s="43"/>
      <c r="G112" s="43"/>
      <c r="H112" s="43"/>
      <c r="I112" s="43"/>
      <c r="J112" s="43"/>
      <c r="K112" s="43"/>
    </row>
    <row r="113" spans="1:53" ht="38.25" customHeight="1">
      <c r="A113" s="6"/>
      <c r="B113" s="10"/>
      <c r="C113" s="15" t="s">
        <v>652</v>
      </c>
      <c r="D113" s="9" t="s">
        <v>653</v>
      </c>
      <c r="E113" s="12" t="s">
        <v>44</v>
      </c>
      <c r="F113" s="16">
        <v>865</v>
      </c>
      <c r="G113" s="16">
        <v>1693</v>
      </c>
      <c r="H113" s="16">
        <v>1720</v>
      </c>
      <c r="I113" s="16">
        <v>1810</v>
      </c>
      <c r="J113" s="16">
        <v>1950</v>
      </c>
      <c r="K113" s="14"/>
      <c r="AV113" s="3" t="s">
        <v>654</v>
      </c>
      <c r="AW113" s="3" t="s">
        <v>655</v>
      </c>
      <c r="AX113" s="3" t="s">
        <v>656</v>
      </c>
      <c r="AY113" s="3" t="s">
        <v>657</v>
      </c>
      <c r="AZ113" s="3" t="s">
        <v>658</v>
      </c>
      <c r="BA113" s="3" t="s">
        <v>659</v>
      </c>
    </row>
    <row r="114" spans="1:11" ht="16.5" customHeight="1">
      <c r="A114" s="6"/>
      <c r="B114" s="39" t="s">
        <v>660</v>
      </c>
      <c r="C114" s="40"/>
      <c r="D114" s="40"/>
      <c r="E114" s="40"/>
      <c r="F114" s="41"/>
      <c r="G114" s="41"/>
      <c r="H114" s="41"/>
      <c r="I114" s="41"/>
      <c r="J114" s="41"/>
      <c r="K114" s="41"/>
    </row>
    <row r="115" spans="1:53" ht="27" customHeight="1">
      <c r="A115" s="6"/>
      <c r="B115" s="10" t="s">
        <v>661</v>
      </c>
      <c r="C115" s="11" t="s">
        <v>662</v>
      </c>
      <c r="D115" s="9" t="s">
        <v>663</v>
      </c>
      <c r="E115" s="12" t="s">
        <v>664</v>
      </c>
      <c r="F115" s="13">
        <f>IF(F172=0,,F118/F172/1000)</f>
        <v>21.84199408534009</v>
      </c>
      <c r="G115" s="13">
        <f>IF(G172=0,,G118/G172/1000)</f>
        <v>22.243665044470553</v>
      </c>
      <c r="H115" s="13">
        <f>IF(H172=0,,H118/H172/1000)</f>
        <v>22.526210683974035</v>
      </c>
      <c r="I115" s="13">
        <f>IF(I172=0,,I118/I172/1000)</f>
        <v>22.831683168316836</v>
      </c>
      <c r="J115" s="13">
        <f>IF(J172=0,,J118/J172/1000)</f>
        <v>23.295978905735005</v>
      </c>
      <c r="K115" s="14"/>
      <c r="AV115" s="3" t="s">
        <v>665</v>
      </c>
      <c r="AW115" s="3" t="s">
        <v>666</v>
      </c>
      <c r="AX115" s="3" t="s">
        <v>667</v>
      </c>
      <c r="AY115" s="3" t="s">
        <v>668</v>
      </c>
      <c r="AZ115" s="3" t="s">
        <v>669</v>
      </c>
      <c r="BA115" s="3" t="s">
        <v>670</v>
      </c>
    </row>
    <row r="116" spans="1:53" ht="38.25" customHeight="1">
      <c r="A116" s="6"/>
      <c r="B116" s="10"/>
      <c r="C116" s="15" t="s">
        <v>671</v>
      </c>
      <c r="D116" s="9" t="s">
        <v>672</v>
      </c>
      <c r="E116" s="12" t="s">
        <v>664</v>
      </c>
      <c r="F116" s="13">
        <f>IF(F172=0,,F119/F172/1000)</f>
        <v>0.9730460498521335</v>
      </c>
      <c r="G116" s="13">
        <f>IF(G172=0,,G119/G172/1000)</f>
        <v>0.684678637355261</v>
      </c>
      <c r="H116" s="13">
        <f>IF(H172=0,,H119/H172/1000)</f>
        <v>0.8462306540189715</v>
      </c>
      <c r="I116" s="13">
        <f>IF(I172=0,,I119/I172/1000)</f>
        <v>0.8415841584158417</v>
      </c>
      <c r="J116" s="13">
        <f>IF(J172=0,,J119/J172/1000)</f>
        <v>0.8487145682267634</v>
      </c>
      <c r="K116" s="14"/>
      <c r="L116" s="29"/>
      <c r="M116" s="28"/>
      <c r="AV116" s="3" t="s">
        <v>673</v>
      </c>
      <c r="AW116" s="3" t="s">
        <v>674</v>
      </c>
      <c r="AX116" s="3" t="s">
        <v>675</v>
      </c>
      <c r="AY116" s="3" t="s">
        <v>676</v>
      </c>
      <c r="AZ116" s="3" t="s">
        <v>677</v>
      </c>
      <c r="BA116" s="3" t="s">
        <v>678</v>
      </c>
    </row>
    <row r="117" spans="1:11" ht="16.5" customHeight="1">
      <c r="A117" s="6"/>
      <c r="B117" s="10"/>
      <c r="C117" s="42" t="s">
        <v>23</v>
      </c>
      <c r="D117" s="42"/>
      <c r="E117" s="42"/>
      <c r="F117" s="43"/>
      <c r="G117" s="43"/>
      <c r="H117" s="43"/>
      <c r="I117" s="43"/>
      <c r="J117" s="43"/>
      <c r="K117" s="43"/>
    </row>
    <row r="118" spans="1:53" ht="90" customHeight="1">
      <c r="A118" s="6"/>
      <c r="B118" s="10"/>
      <c r="C118" s="15" t="s">
        <v>679</v>
      </c>
      <c r="D118" s="9" t="s">
        <v>680</v>
      </c>
      <c r="E118" s="12" t="s">
        <v>664</v>
      </c>
      <c r="F118" s="16">
        <v>258500</v>
      </c>
      <c r="G118" s="16">
        <v>265100</v>
      </c>
      <c r="H118" s="16">
        <v>270720</v>
      </c>
      <c r="I118" s="16">
        <v>276720</v>
      </c>
      <c r="J118" s="16">
        <v>282720</v>
      </c>
      <c r="K118" s="14"/>
      <c r="AV118" s="3" t="s">
        <v>681</v>
      </c>
      <c r="AW118" s="3" t="s">
        <v>682</v>
      </c>
      <c r="AX118" s="3" t="s">
        <v>683</v>
      </c>
      <c r="AY118" s="3" t="s">
        <v>684</v>
      </c>
      <c r="AZ118" s="3" t="s">
        <v>685</v>
      </c>
      <c r="BA118" s="3" t="s">
        <v>686</v>
      </c>
    </row>
    <row r="119" spans="1:53" ht="71.25" customHeight="1">
      <c r="A119" s="6"/>
      <c r="B119" s="10"/>
      <c r="C119" s="15" t="s">
        <v>687</v>
      </c>
      <c r="D119" s="9" t="s">
        <v>688</v>
      </c>
      <c r="E119" s="12" t="s">
        <v>664</v>
      </c>
      <c r="F119" s="33">
        <v>11516</v>
      </c>
      <c r="G119" s="16">
        <v>8160</v>
      </c>
      <c r="H119" s="16">
        <v>10170</v>
      </c>
      <c r="I119" s="16">
        <v>10200</v>
      </c>
      <c r="J119" s="16">
        <v>10300</v>
      </c>
      <c r="K119" s="14"/>
      <c r="AV119" s="3" t="s">
        <v>689</v>
      </c>
      <c r="AW119" s="3" t="s">
        <v>690</v>
      </c>
      <c r="AX119" s="3" t="s">
        <v>691</v>
      </c>
      <c r="AY119" s="3" t="s">
        <v>692</v>
      </c>
      <c r="AZ119" s="3" t="s">
        <v>693</v>
      </c>
      <c r="BA119" s="3" t="s">
        <v>694</v>
      </c>
    </row>
    <row r="120" spans="1:53" ht="44.25" customHeight="1">
      <c r="A120" s="6"/>
      <c r="B120" s="10" t="s">
        <v>695</v>
      </c>
      <c r="C120" s="11" t="s">
        <v>696</v>
      </c>
      <c r="D120" s="9" t="s">
        <v>697</v>
      </c>
      <c r="E120" s="12" t="s">
        <v>96</v>
      </c>
      <c r="F120" s="13">
        <f>IF(F172=0,,F124/F172*10)</f>
        <v>16.670891423743136</v>
      </c>
      <c r="G120" s="13">
        <f>IF(G172=0,,G124/G172*10)</f>
        <v>24.332941768753148</v>
      </c>
      <c r="H120" s="13">
        <f>IF(H172=0,,H124/H172*10)</f>
        <v>16.641704110500914</v>
      </c>
      <c r="I120" s="13">
        <f>IF(I172=0,,I124/I172*10)</f>
        <v>18.151815181518153</v>
      </c>
      <c r="J120" s="13">
        <f>IF(J172=0,,J124/J172*10)</f>
        <v>19.77587343441002</v>
      </c>
      <c r="K120" s="14"/>
      <c r="AV120" s="3" t="s">
        <v>698</v>
      </c>
      <c r="AW120" s="3" t="s">
        <v>699</v>
      </c>
      <c r="AX120" s="3" t="s">
        <v>700</v>
      </c>
      <c r="AY120" s="3" t="s">
        <v>701</v>
      </c>
      <c r="AZ120" s="3" t="s">
        <v>702</v>
      </c>
      <c r="BA120" s="3" t="s">
        <v>703</v>
      </c>
    </row>
    <row r="121" spans="1:11" ht="16.5" customHeight="1">
      <c r="A121" s="6"/>
      <c r="B121" s="10"/>
      <c r="C121" s="15" t="s">
        <v>704</v>
      </c>
      <c r="D121" s="9" t="s">
        <v>704</v>
      </c>
      <c r="E121" s="12"/>
      <c r="F121" s="13"/>
      <c r="G121" s="13"/>
      <c r="H121" s="13"/>
      <c r="I121" s="13"/>
      <c r="J121" s="13"/>
      <c r="K121" s="17"/>
    </row>
    <row r="122" spans="1:53" ht="60" customHeight="1">
      <c r="A122" s="6"/>
      <c r="B122" s="10"/>
      <c r="C122" s="15" t="s">
        <v>705</v>
      </c>
      <c r="D122" s="9" t="s">
        <v>706</v>
      </c>
      <c r="E122" s="12" t="s">
        <v>96</v>
      </c>
      <c r="F122" s="13">
        <f>IF(F172=0,,F125/F172*10)</f>
        <v>13.823405154203632</v>
      </c>
      <c r="G122" s="13">
        <f>IF(G172=0,,G125/G172*10)</f>
        <v>23.787548246350063</v>
      </c>
      <c r="H122" s="13">
        <f>IF(H172=0,,H125/H172*10)</f>
        <v>14.977533699450822</v>
      </c>
      <c r="I122" s="13">
        <f>IF(I172=0,,I125/I172*10)</f>
        <v>16.501650165016503</v>
      </c>
      <c r="J122" s="13">
        <f>IF(J172=0,,J125/J172*10)</f>
        <v>18.127883981542517</v>
      </c>
      <c r="K122" s="14"/>
      <c r="AV122" s="3" t="s">
        <v>707</v>
      </c>
      <c r="AW122" s="3" t="s">
        <v>708</v>
      </c>
      <c r="AX122" s="3" t="s">
        <v>709</v>
      </c>
      <c r="AY122" s="3" t="s">
        <v>710</v>
      </c>
      <c r="AZ122" s="3" t="s">
        <v>711</v>
      </c>
      <c r="BA122" s="3" t="s">
        <v>712</v>
      </c>
    </row>
    <row r="123" spans="1:11" ht="16.5" customHeight="1">
      <c r="A123" s="6"/>
      <c r="B123" s="10"/>
      <c r="C123" s="42" t="s">
        <v>23</v>
      </c>
      <c r="D123" s="42"/>
      <c r="E123" s="42"/>
      <c r="F123" s="43"/>
      <c r="G123" s="43"/>
      <c r="H123" s="43"/>
      <c r="I123" s="43"/>
      <c r="J123" s="43"/>
      <c r="K123" s="43"/>
    </row>
    <row r="124" spans="1:53" ht="45.75" customHeight="1">
      <c r="A124" s="6"/>
      <c r="B124" s="10"/>
      <c r="C124" s="15" t="s">
        <v>713</v>
      </c>
      <c r="D124" s="9" t="s">
        <v>714</v>
      </c>
      <c r="E124" s="12" t="s">
        <v>96</v>
      </c>
      <c r="F124" s="33">
        <v>19.73</v>
      </c>
      <c r="G124" s="16">
        <v>29</v>
      </c>
      <c r="H124" s="16">
        <v>20</v>
      </c>
      <c r="I124" s="16">
        <v>22</v>
      </c>
      <c r="J124" s="16">
        <v>24</v>
      </c>
      <c r="K124" s="14"/>
      <c r="AV124" s="3" t="s">
        <v>715</v>
      </c>
      <c r="AW124" s="3" t="s">
        <v>716</v>
      </c>
      <c r="AX124" s="3" t="s">
        <v>717</v>
      </c>
      <c r="AY124" s="3" t="s">
        <v>718</v>
      </c>
      <c r="AZ124" s="3" t="s">
        <v>719</v>
      </c>
      <c r="BA124" s="3" t="s">
        <v>720</v>
      </c>
    </row>
    <row r="125" spans="1:53" ht="71.25" customHeight="1">
      <c r="A125" s="6"/>
      <c r="B125" s="10"/>
      <c r="C125" s="15" t="s">
        <v>721</v>
      </c>
      <c r="D125" s="9" t="s">
        <v>722</v>
      </c>
      <c r="E125" s="12" t="s">
        <v>96</v>
      </c>
      <c r="F125" s="33">
        <v>16.36</v>
      </c>
      <c r="G125" s="16">
        <v>28.35</v>
      </c>
      <c r="H125" s="16">
        <v>18</v>
      </c>
      <c r="I125" s="16">
        <v>20</v>
      </c>
      <c r="J125" s="16">
        <v>22</v>
      </c>
      <c r="K125" s="14"/>
      <c r="AV125" s="3" t="s">
        <v>723</v>
      </c>
      <c r="AW125" s="3" t="s">
        <v>724</v>
      </c>
      <c r="AX125" s="3" t="s">
        <v>725</v>
      </c>
      <c r="AY125" s="3" t="s">
        <v>726</v>
      </c>
      <c r="AZ125" s="3" t="s">
        <v>727</v>
      </c>
      <c r="BA125" s="3" t="s">
        <v>728</v>
      </c>
    </row>
    <row r="126" spans="1:11" ht="90.75" customHeight="1">
      <c r="A126" s="6"/>
      <c r="B126" s="10" t="s">
        <v>729</v>
      </c>
      <c r="C126" s="11" t="s">
        <v>730</v>
      </c>
      <c r="D126" s="9" t="s">
        <v>731</v>
      </c>
      <c r="E126" s="12"/>
      <c r="F126" s="13"/>
      <c r="G126" s="13"/>
      <c r="H126" s="13"/>
      <c r="I126" s="13"/>
      <c r="J126" s="13"/>
      <c r="K126" s="17"/>
    </row>
    <row r="127" spans="1:53" ht="27" customHeight="1">
      <c r="A127" s="6"/>
      <c r="B127" s="10"/>
      <c r="C127" s="15" t="s">
        <v>732</v>
      </c>
      <c r="D127" s="9" t="s">
        <v>733</v>
      </c>
      <c r="E127" s="12" t="s">
        <v>664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4"/>
      <c r="AV127" s="3" t="s">
        <v>734</v>
      </c>
      <c r="AW127" s="3" t="s">
        <v>735</v>
      </c>
      <c r="AX127" s="3" t="s">
        <v>736</v>
      </c>
      <c r="AY127" s="3" t="s">
        <v>737</v>
      </c>
      <c r="AZ127" s="3" t="s">
        <v>738</v>
      </c>
      <c r="BA127" s="3" t="s">
        <v>739</v>
      </c>
    </row>
    <row r="128" spans="1:53" ht="27" customHeight="1">
      <c r="A128" s="6"/>
      <c r="B128" s="10"/>
      <c r="C128" s="15" t="s">
        <v>740</v>
      </c>
      <c r="D128" s="9" t="s">
        <v>741</v>
      </c>
      <c r="E128" s="12" t="s">
        <v>664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4"/>
      <c r="AV128" s="3" t="s">
        <v>742</v>
      </c>
      <c r="AW128" s="3" t="s">
        <v>743</v>
      </c>
      <c r="AX128" s="3" t="s">
        <v>744</v>
      </c>
      <c r="AY128" s="3" t="s">
        <v>745</v>
      </c>
      <c r="AZ128" s="3" t="s">
        <v>746</v>
      </c>
      <c r="BA128" s="3" t="s">
        <v>747</v>
      </c>
    </row>
    <row r="129" spans="1:11" ht="16.5" customHeight="1">
      <c r="A129" s="6"/>
      <c r="B129" s="39" t="s">
        <v>748</v>
      </c>
      <c r="C129" s="40"/>
      <c r="D129" s="40"/>
      <c r="E129" s="40"/>
      <c r="F129" s="41"/>
      <c r="G129" s="41"/>
      <c r="H129" s="41"/>
      <c r="I129" s="41"/>
      <c r="J129" s="41"/>
      <c r="K129" s="41"/>
    </row>
    <row r="130" spans="1:53" ht="81.75" customHeight="1">
      <c r="A130" s="6"/>
      <c r="B130" s="10" t="s">
        <v>749</v>
      </c>
      <c r="C130" s="11" t="s">
        <v>750</v>
      </c>
      <c r="D130" s="9" t="s">
        <v>751</v>
      </c>
      <c r="E130" s="12" t="s">
        <v>35</v>
      </c>
      <c r="F130" s="13">
        <f>IF(F133=0,,F132/F133*100)</f>
        <v>17.77777777777778</v>
      </c>
      <c r="G130" s="13">
        <f>IF(G133=0,,G132/G133*100)</f>
        <v>24.120603015075375</v>
      </c>
      <c r="H130" s="13">
        <f>IF(H133=0,,H132/H133*100)</f>
        <v>25</v>
      </c>
      <c r="I130" s="13">
        <f>IF(I133=0,,I132/I133*100)</f>
        <v>25.870646766169152</v>
      </c>
      <c r="J130" s="13">
        <f>IF(J133=0,,J132/J133*100)</f>
        <v>26.60098522167488</v>
      </c>
      <c r="K130" s="14"/>
      <c r="AV130" s="3" t="s">
        <v>752</v>
      </c>
      <c r="AW130" s="3" t="s">
        <v>753</v>
      </c>
      <c r="AX130" s="3" t="s">
        <v>754</v>
      </c>
      <c r="AY130" s="3" t="s">
        <v>755</v>
      </c>
      <c r="AZ130" s="3" t="s">
        <v>756</v>
      </c>
      <c r="BA130" s="3" t="s">
        <v>757</v>
      </c>
    </row>
    <row r="131" spans="1:11" ht="16.5" customHeight="1">
      <c r="A131" s="6"/>
      <c r="B131" s="10"/>
      <c r="C131" s="42" t="s">
        <v>23</v>
      </c>
      <c r="D131" s="42"/>
      <c r="E131" s="42"/>
      <c r="F131" s="43"/>
      <c r="G131" s="43"/>
      <c r="H131" s="43"/>
      <c r="I131" s="43"/>
      <c r="J131" s="43"/>
      <c r="K131" s="43"/>
    </row>
    <row r="132" spans="1:53" ht="48.75" customHeight="1">
      <c r="A132" s="6"/>
      <c r="B132" s="10"/>
      <c r="C132" s="15" t="s">
        <v>758</v>
      </c>
      <c r="D132" s="9" t="s">
        <v>759</v>
      </c>
      <c r="E132" s="12" t="s">
        <v>25</v>
      </c>
      <c r="F132" s="16">
        <v>32</v>
      </c>
      <c r="G132" s="16">
        <v>48</v>
      </c>
      <c r="H132" s="16">
        <v>50</v>
      </c>
      <c r="I132" s="16">
        <v>52</v>
      </c>
      <c r="J132" s="16">
        <v>54</v>
      </c>
      <c r="K132" s="34"/>
      <c r="AV132" s="3" t="s">
        <v>760</v>
      </c>
      <c r="AW132" s="3" t="s">
        <v>761</v>
      </c>
      <c r="AX132" s="3" t="s">
        <v>762</v>
      </c>
      <c r="AY132" s="3" t="s">
        <v>763</v>
      </c>
      <c r="AZ132" s="3" t="s">
        <v>764</v>
      </c>
      <c r="BA132" s="3" t="s">
        <v>765</v>
      </c>
    </row>
    <row r="133" spans="1:53" ht="38.25" customHeight="1">
      <c r="A133" s="6"/>
      <c r="B133" s="10"/>
      <c r="C133" s="15" t="s">
        <v>766</v>
      </c>
      <c r="D133" s="9" t="s">
        <v>767</v>
      </c>
      <c r="E133" s="12" t="s">
        <v>25</v>
      </c>
      <c r="F133" s="16">
        <v>180</v>
      </c>
      <c r="G133" s="16">
        <v>199</v>
      </c>
      <c r="H133" s="16">
        <v>200</v>
      </c>
      <c r="I133" s="16">
        <v>201</v>
      </c>
      <c r="J133" s="16">
        <v>203</v>
      </c>
      <c r="K133" s="14"/>
      <c r="AV133" s="3" t="s">
        <v>768</v>
      </c>
      <c r="AW133" s="3" t="s">
        <v>769</v>
      </c>
      <c r="AX133" s="3" t="s">
        <v>770</v>
      </c>
      <c r="AY133" s="3" t="s">
        <v>771</v>
      </c>
      <c r="AZ133" s="3" t="s">
        <v>772</v>
      </c>
      <c r="BA133" s="3" t="s">
        <v>773</v>
      </c>
    </row>
    <row r="134" spans="1:53" ht="179.25" customHeight="1">
      <c r="A134" s="6"/>
      <c r="B134" s="10" t="s">
        <v>774</v>
      </c>
      <c r="C134" s="11" t="s">
        <v>775</v>
      </c>
      <c r="D134" s="9" t="s">
        <v>776</v>
      </c>
      <c r="E134" s="12" t="s">
        <v>35</v>
      </c>
      <c r="F134" s="13">
        <f>IF(F137=0,,F136/F137*100)</f>
        <v>88.88888888888889</v>
      </c>
      <c r="G134" s="13">
        <f>IF(G137=0,,G136/G137*100)</f>
        <v>100</v>
      </c>
      <c r="H134" s="13">
        <f>IF(H137=0,,H136/H137*100)</f>
        <v>100</v>
      </c>
      <c r="I134" s="13">
        <f>IF(I137=0,,I136/I137*100)</f>
        <v>88.88888888888889</v>
      </c>
      <c r="J134" s="13">
        <f>IF(J137=0,,J136/J137*100)</f>
        <v>88.88888888888889</v>
      </c>
      <c r="K134" s="14"/>
      <c r="AV134" s="3" t="s">
        <v>777</v>
      </c>
      <c r="AW134" s="3" t="s">
        <v>778</v>
      </c>
      <c r="AX134" s="3" t="s">
        <v>779</v>
      </c>
      <c r="AY134" s="3" t="s">
        <v>780</v>
      </c>
      <c r="AZ134" s="3" t="s">
        <v>781</v>
      </c>
      <c r="BA134" s="3" t="s">
        <v>782</v>
      </c>
    </row>
    <row r="135" spans="1:11" ht="16.5" customHeight="1">
      <c r="A135" s="6"/>
      <c r="B135" s="10"/>
      <c r="C135" s="42" t="s">
        <v>23</v>
      </c>
      <c r="D135" s="42"/>
      <c r="E135" s="42"/>
      <c r="F135" s="43"/>
      <c r="G135" s="43"/>
      <c r="H135" s="43"/>
      <c r="I135" s="43"/>
      <c r="J135" s="43"/>
      <c r="K135" s="43"/>
    </row>
    <row r="136" spans="1:53" ht="135.75" customHeight="1">
      <c r="A136" s="6"/>
      <c r="B136" s="10"/>
      <c r="C136" s="15" t="s">
        <v>783</v>
      </c>
      <c r="D136" s="9" t="s">
        <v>784</v>
      </c>
      <c r="E136" s="12" t="s">
        <v>25</v>
      </c>
      <c r="F136" s="16">
        <v>8</v>
      </c>
      <c r="G136" s="16">
        <v>6</v>
      </c>
      <c r="H136" s="16">
        <v>7</v>
      </c>
      <c r="I136" s="16">
        <v>8</v>
      </c>
      <c r="J136" s="16">
        <v>8</v>
      </c>
      <c r="K136" s="14"/>
      <c r="AV136" s="3" t="s">
        <v>785</v>
      </c>
      <c r="AW136" s="3" t="s">
        <v>786</v>
      </c>
      <c r="AX136" s="3" t="s">
        <v>787</v>
      </c>
      <c r="AY136" s="3" t="s">
        <v>788</v>
      </c>
      <c r="AZ136" s="3" t="s">
        <v>789</v>
      </c>
      <c r="BA136" s="3" t="s">
        <v>790</v>
      </c>
    </row>
    <row r="137" spans="1:53" ht="48.75" customHeight="1">
      <c r="A137" s="6"/>
      <c r="B137" s="10"/>
      <c r="C137" s="15" t="s">
        <v>791</v>
      </c>
      <c r="D137" s="9" t="s">
        <v>792</v>
      </c>
      <c r="E137" s="12" t="s">
        <v>25</v>
      </c>
      <c r="F137" s="16">
        <v>9</v>
      </c>
      <c r="G137" s="16">
        <v>6</v>
      </c>
      <c r="H137" s="16">
        <v>7</v>
      </c>
      <c r="I137" s="16">
        <v>9</v>
      </c>
      <c r="J137" s="16">
        <v>9</v>
      </c>
      <c r="K137" s="14"/>
      <c r="AV137" s="3" t="s">
        <v>793</v>
      </c>
      <c r="AW137" s="3" t="s">
        <v>794</v>
      </c>
      <c r="AX137" s="3" t="s">
        <v>795</v>
      </c>
      <c r="AY137" s="3" t="s">
        <v>796</v>
      </c>
      <c r="AZ137" s="3" t="s">
        <v>797</v>
      </c>
      <c r="BA137" s="3" t="s">
        <v>798</v>
      </c>
    </row>
    <row r="138" spans="1:53" ht="38.25" customHeight="1">
      <c r="A138" s="6"/>
      <c r="B138" s="10" t="s">
        <v>799</v>
      </c>
      <c r="C138" s="11" t="s">
        <v>800</v>
      </c>
      <c r="D138" s="9" t="s">
        <v>801</v>
      </c>
      <c r="E138" s="12" t="s">
        <v>35</v>
      </c>
      <c r="F138" s="13">
        <f>IF(F141=0,,F140/F141*100)</f>
        <v>37.96296296296296</v>
      </c>
      <c r="G138" s="13">
        <f>IF(G141=0,,G140/G141*100)</f>
        <v>43.56435643564357</v>
      </c>
      <c r="H138" s="13">
        <f>IF(H141=0,,H140/H141*100)</f>
        <v>47.3170731707317</v>
      </c>
      <c r="I138" s="13">
        <f>IF(I141=0,,I140/I141*100)</f>
        <v>47.57281553398058</v>
      </c>
      <c r="J138" s="13">
        <f>IF(J141=0,,J140/J141*100)</f>
        <v>47.82608695652174</v>
      </c>
      <c r="K138" s="14"/>
      <c r="AV138" s="3" t="s">
        <v>802</v>
      </c>
      <c r="AW138" s="3" t="s">
        <v>803</v>
      </c>
      <c r="AX138" s="3" t="s">
        <v>804</v>
      </c>
      <c r="AY138" s="3" t="s">
        <v>805</v>
      </c>
      <c r="AZ138" s="3" t="s">
        <v>806</v>
      </c>
      <c r="BA138" s="3" t="s">
        <v>807</v>
      </c>
    </row>
    <row r="139" spans="1:11" ht="16.5" customHeight="1">
      <c r="A139" s="6"/>
      <c r="B139" s="10"/>
      <c r="C139" s="42" t="s">
        <v>23</v>
      </c>
      <c r="D139" s="42"/>
      <c r="E139" s="42"/>
      <c r="F139" s="43"/>
      <c r="G139" s="43"/>
      <c r="H139" s="43"/>
      <c r="I139" s="43"/>
      <c r="J139" s="43"/>
      <c r="K139" s="43"/>
    </row>
    <row r="140" spans="1:53" ht="103.5" customHeight="1">
      <c r="A140" s="6"/>
      <c r="B140" s="10"/>
      <c r="C140" s="15" t="s">
        <v>808</v>
      </c>
      <c r="D140" s="9" t="s">
        <v>809</v>
      </c>
      <c r="E140" s="12" t="s">
        <v>25</v>
      </c>
      <c r="F140" s="33">
        <v>82</v>
      </c>
      <c r="G140" s="16">
        <v>88</v>
      </c>
      <c r="H140" s="16">
        <v>97</v>
      </c>
      <c r="I140" s="16">
        <v>98</v>
      </c>
      <c r="J140" s="16">
        <v>99</v>
      </c>
      <c r="K140" s="14"/>
      <c r="AV140" s="3" t="s">
        <v>810</v>
      </c>
      <c r="AW140" s="3" t="s">
        <v>811</v>
      </c>
      <c r="AX140" s="3" t="s">
        <v>812</v>
      </c>
      <c r="AY140" s="3" t="s">
        <v>813</v>
      </c>
      <c r="AZ140" s="3" t="s">
        <v>814</v>
      </c>
      <c r="BA140" s="3" t="s">
        <v>815</v>
      </c>
    </row>
    <row r="141" spans="1:53" ht="27" customHeight="1">
      <c r="A141" s="6"/>
      <c r="B141" s="10"/>
      <c r="C141" s="15" t="s">
        <v>816</v>
      </c>
      <c r="D141" s="9" t="s">
        <v>817</v>
      </c>
      <c r="E141" s="12" t="s">
        <v>25</v>
      </c>
      <c r="F141" s="33">
        <v>216</v>
      </c>
      <c r="G141" s="16">
        <v>202</v>
      </c>
      <c r="H141" s="16">
        <v>205</v>
      </c>
      <c r="I141" s="16">
        <v>206</v>
      </c>
      <c r="J141" s="16">
        <v>207</v>
      </c>
      <c r="K141" s="14"/>
      <c r="AV141" s="3" t="s">
        <v>818</v>
      </c>
      <c r="AW141" s="3" t="s">
        <v>819</v>
      </c>
      <c r="AX141" s="3" t="s">
        <v>820</v>
      </c>
      <c r="AY141" s="3" t="s">
        <v>821</v>
      </c>
      <c r="AZ141" s="3" t="s">
        <v>822</v>
      </c>
      <c r="BA141" s="3" t="s">
        <v>823</v>
      </c>
    </row>
    <row r="142" spans="1:53" ht="60" customHeight="1">
      <c r="A142" s="6"/>
      <c r="B142" s="10" t="s">
        <v>824</v>
      </c>
      <c r="C142" s="11" t="s">
        <v>825</v>
      </c>
      <c r="D142" s="9" t="s">
        <v>826</v>
      </c>
      <c r="E142" s="12" t="s">
        <v>35</v>
      </c>
      <c r="F142" s="13">
        <f>IF(F145=0,,F144/F145*100)</f>
        <v>8.370044052863436</v>
      </c>
      <c r="G142" s="13">
        <f>IF(G145=0,,G144/G145*100)</f>
        <v>8.710033076074973</v>
      </c>
      <c r="H142" s="13">
        <f>IF(H145=0,,H144/H145*100)</f>
        <v>8.950276243093922</v>
      </c>
      <c r="I142" s="13">
        <f>IF(I145=0,,I144/I145*100)</f>
        <v>9.191583610188262</v>
      </c>
      <c r="J142" s="13">
        <f>IF(J145=0,,J144/J145*100)</f>
        <v>9.433962264150944</v>
      </c>
      <c r="K142" s="14"/>
      <c r="AV142" s="3" t="s">
        <v>827</v>
      </c>
      <c r="AW142" s="3" t="s">
        <v>828</v>
      </c>
      <c r="AX142" s="3" t="s">
        <v>829</v>
      </c>
      <c r="AY142" s="3" t="s">
        <v>830</v>
      </c>
      <c r="AZ142" s="3" t="s">
        <v>831</v>
      </c>
      <c r="BA142" s="3" t="s">
        <v>832</v>
      </c>
    </row>
    <row r="143" spans="1:11" ht="16.5" customHeight="1">
      <c r="A143" s="6"/>
      <c r="B143" s="10"/>
      <c r="C143" s="42" t="s">
        <v>23</v>
      </c>
      <c r="D143" s="42"/>
      <c r="E143" s="42"/>
      <c r="F143" s="43"/>
      <c r="G143" s="43"/>
      <c r="H143" s="43"/>
      <c r="I143" s="43"/>
      <c r="J143" s="43"/>
      <c r="K143" s="43"/>
    </row>
    <row r="144" spans="1:53" ht="60" customHeight="1">
      <c r="A144" s="6"/>
      <c r="B144" s="10"/>
      <c r="C144" s="15" t="s">
        <v>833</v>
      </c>
      <c r="D144" s="9" t="s">
        <v>834</v>
      </c>
      <c r="E144" s="12" t="s">
        <v>44</v>
      </c>
      <c r="F144" s="16">
        <v>76</v>
      </c>
      <c r="G144" s="16">
        <v>79</v>
      </c>
      <c r="H144" s="16">
        <v>81</v>
      </c>
      <c r="I144" s="16">
        <v>83</v>
      </c>
      <c r="J144" s="16">
        <v>85</v>
      </c>
      <c r="K144" s="14"/>
      <c r="AV144" s="3" t="s">
        <v>835</v>
      </c>
      <c r="AW144" s="3" t="s">
        <v>836</v>
      </c>
      <c r="AX144" s="3" t="s">
        <v>837</v>
      </c>
      <c r="AY144" s="3" t="s">
        <v>838</v>
      </c>
      <c r="AZ144" s="3" t="s">
        <v>839</v>
      </c>
      <c r="BA144" s="3" t="s">
        <v>840</v>
      </c>
    </row>
    <row r="145" spans="1:53" ht="38.25" customHeight="1">
      <c r="A145" s="6"/>
      <c r="B145" s="10"/>
      <c r="C145" s="15" t="s">
        <v>841</v>
      </c>
      <c r="D145" s="9" t="s">
        <v>842</v>
      </c>
      <c r="E145" s="12" t="s">
        <v>44</v>
      </c>
      <c r="F145" s="16">
        <v>908</v>
      </c>
      <c r="G145" s="16">
        <v>907</v>
      </c>
      <c r="H145" s="16">
        <v>905</v>
      </c>
      <c r="I145" s="16">
        <v>903</v>
      </c>
      <c r="J145" s="16">
        <v>901</v>
      </c>
      <c r="K145" s="14"/>
      <c r="AV145" s="3" t="s">
        <v>843</v>
      </c>
      <c r="AW145" s="3" t="s">
        <v>844</v>
      </c>
      <c r="AX145" s="3" t="s">
        <v>845</v>
      </c>
      <c r="AY145" s="3" t="s">
        <v>846</v>
      </c>
      <c r="AZ145" s="3" t="s">
        <v>847</v>
      </c>
      <c r="BA145" s="3" t="s">
        <v>848</v>
      </c>
    </row>
    <row r="146" spans="1:11" ht="16.5" customHeight="1">
      <c r="A146" s="6"/>
      <c r="B146" s="39" t="s">
        <v>849</v>
      </c>
      <c r="C146" s="40"/>
      <c r="D146" s="40"/>
      <c r="E146" s="40"/>
      <c r="F146" s="41"/>
      <c r="G146" s="41"/>
      <c r="H146" s="41"/>
      <c r="I146" s="41"/>
      <c r="J146" s="41"/>
      <c r="K146" s="41"/>
    </row>
    <row r="147" spans="1:53" ht="81.75" customHeight="1">
      <c r="A147" s="6"/>
      <c r="B147" s="10" t="s">
        <v>850</v>
      </c>
      <c r="C147" s="11" t="s">
        <v>851</v>
      </c>
      <c r="D147" s="9" t="s">
        <v>852</v>
      </c>
      <c r="E147" s="12" t="s">
        <v>35</v>
      </c>
      <c r="F147" s="13">
        <f>IF(F150=0,,F149/F150*100)</f>
        <v>8.452379667310744</v>
      </c>
      <c r="G147" s="13">
        <f>IF(G150=0,,G149/G150*100)</f>
        <v>9.460369980817356</v>
      </c>
      <c r="H147" s="13">
        <f>IF(H150=0,,H149/H150*100)</f>
        <v>12.861520127327713</v>
      </c>
      <c r="I147" s="13">
        <f>IF(I150=0,,I149/I150*100)</f>
        <v>16.017974769915273</v>
      </c>
      <c r="J147" s="13">
        <f>IF(J150=0,,J149/J150*100)</f>
        <v>17.491488170114398</v>
      </c>
      <c r="K147" s="14"/>
      <c r="AV147" s="3" t="s">
        <v>853</v>
      </c>
      <c r="AW147" s="3" t="s">
        <v>854</v>
      </c>
      <c r="AX147" s="3" t="s">
        <v>855</v>
      </c>
      <c r="AY147" s="3" t="s">
        <v>856</v>
      </c>
      <c r="AZ147" s="3" t="s">
        <v>857</v>
      </c>
      <c r="BA147" s="3" t="s">
        <v>858</v>
      </c>
    </row>
    <row r="148" spans="1:11" ht="16.5" customHeight="1">
      <c r="A148" s="6"/>
      <c r="B148" s="10"/>
      <c r="C148" s="42" t="s">
        <v>23</v>
      </c>
      <c r="D148" s="42"/>
      <c r="E148" s="42"/>
      <c r="F148" s="43"/>
      <c r="G148" s="43"/>
      <c r="H148" s="43"/>
      <c r="I148" s="43"/>
      <c r="J148" s="43"/>
      <c r="K148" s="43"/>
    </row>
    <row r="149" spans="1:53" ht="81.75" customHeight="1">
      <c r="A149" s="6"/>
      <c r="B149" s="10"/>
      <c r="C149" s="15" t="s">
        <v>859</v>
      </c>
      <c r="D149" s="9" t="s">
        <v>860</v>
      </c>
      <c r="E149" s="12" t="s">
        <v>861</v>
      </c>
      <c r="F149" s="33">
        <v>78302</v>
      </c>
      <c r="G149" s="16">
        <v>77083</v>
      </c>
      <c r="H149" s="16">
        <v>74942.2</v>
      </c>
      <c r="I149" s="16">
        <v>79346.8</v>
      </c>
      <c r="J149" s="16">
        <v>86169.7</v>
      </c>
      <c r="K149" s="14"/>
      <c r="AV149" s="3" t="s">
        <v>862</v>
      </c>
      <c r="AW149" s="3" t="s">
        <v>863</v>
      </c>
      <c r="AX149" s="3" t="s">
        <v>864</v>
      </c>
      <c r="AY149" s="3" t="s">
        <v>865</v>
      </c>
      <c r="AZ149" s="3" t="s">
        <v>866</v>
      </c>
      <c r="BA149" s="3" t="s">
        <v>867</v>
      </c>
    </row>
    <row r="150" spans="1:53" ht="38.25" customHeight="1">
      <c r="A150" s="6"/>
      <c r="B150" s="10"/>
      <c r="C150" s="15" t="s">
        <v>868</v>
      </c>
      <c r="D150" s="9" t="s">
        <v>869</v>
      </c>
      <c r="E150" s="12" t="s">
        <v>861</v>
      </c>
      <c r="F150" s="33">
        <v>926390</v>
      </c>
      <c r="G150" s="16">
        <v>814799</v>
      </c>
      <c r="H150" s="16">
        <v>582685.4</v>
      </c>
      <c r="I150" s="16">
        <v>495361</v>
      </c>
      <c r="J150" s="16">
        <v>492637.9</v>
      </c>
      <c r="K150" s="14"/>
      <c r="AV150" s="3" t="s">
        <v>870</v>
      </c>
      <c r="AW150" s="3" t="s">
        <v>871</v>
      </c>
      <c r="AX150" s="3" t="s">
        <v>872</v>
      </c>
      <c r="AY150" s="3" t="s">
        <v>873</v>
      </c>
      <c r="AZ150" s="3" t="s">
        <v>874</v>
      </c>
      <c r="BA150" s="3" t="s">
        <v>875</v>
      </c>
    </row>
    <row r="151" spans="1:53" ht="70.5" customHeight="1">
      <c r="A151" s="6"/>
      <c r="B151" s="10" t="s">
        <v>876</v>
      </c>
      <c r="C151" s="11" t="s">
        <v>877</v>
      </c>
      <c r="D151" s="9" t="s">
        <v>878</v>
      </c>
      <c r="E151" s="12" t="s">
        <v>35</v>
      </c>
      <c r="F151" s="13">
        <f>IF(F154=0,,F153/F154*100)</f>
        <v>0</v>
      </c>
      <c r="G151" s="13">
        <f>IF(G154=0,,G153/G154*100)</f>
        <v>0</v>
      </c>
      <c r="H151" s="13">
        <f>IF(H154=0,,H153/H154*100)</f>
        <v>0</v>
      </c>
      <c r="I151" s="13">
        <f>IF(I154=0,,I153/I154*100)</f>
        <v>0</v>
      </c>
      <c r="J151" s="13">
        <f>IF(J154=0,,J153/J154*100)</f>
        <v>0</v>
      </c>
      <c r="K151" s="14"/>
      <c r="AV151" s="3" t="s">
        <v>879</v>
      </c>
      <c r="AW151" s="3" t="s">
        <v>880</v>
      </c>
      <c r="AX151" s="3" t="s">
        <v>881</v>
      </c>
      <c r="AY151" s="3" t="s">
        <v>882</v>
      </c>
      <c r="AZ151" s="3" t="s">
        <v>883</v>
      </c>
      <c r="BA151" s="3" t="s">
        <v>884</v>
      </c>
    </row>
    <row r="152" spans="1:11" ht="16.5" customHeight="1">
      <c r="A152" s="6"/>
      <c r="B152" s="10"/>
      <c r="C152" s="42" t="s">
        <v>23</v>
      </c>
      <c r="D152" s="42"/>
      <c r="E152" s="42"/>
      <c r="F152" s="43"/>
      <c r="G152" s="43"/>
      <c r="H152" s="43"/>
      <c r="I152" s="43"/>
      <c r="J152" s="43"/>
      <c r="K152" s="43"/>
    </row>
    <row r="153" spans="1:53" ht="48.75" customHeight="1">
      <c r="A153" s="6"/>
      <c r="B153" s="10"/>
      <c r="C153" s="15" t="s">
        <v>885</v>
      </c>
      <c r="D153" s="9" t="s">
        <v>886</v>
      </c>
      <c r="E153" s="12" t="s">
        <v>861</v>
      </c>
      <c r="F153" s="33">
        <v>0</v>
      </c>
      <c r="G153" s="16">
        <v>0</v>
      </c>
      <c r="H153" s="16">
        <v>0</v>
      </c>
      <c r="I153" s="16">
        <v>0</v>
      </c>
      <c r="J153" s="16">
        <v>0</v>
      </c>
      <c r="K153" s="14"/>
      <c r="AV153" s="3" t="s">
        <v>887</v>
      </c>
      <c r="AW153" s="3" t="s">
        <v>888</v>
      </c>
      <c r="AX153" s="3" t="s">
        <v>889</v>
      </c>
      <c r="AY153" s="3" t="s">
        <v>890</v>
      </c>
      <c r="AZ153" s="3" t="s">
        <v>891</v>
      </c>
      <c r="BA153" s="3" t="s">
        <v>892</v>
      </c>
    </row>
    <row r="154" spans="1:53" ht="38.25" customHeight="1">
      <c r="A154" s="6"/>
      <c r="B154" s="10"/>
      <c r="C154" s="15" t="s">
        <v>893</v>
      </c>
      <c r="D154" s="9" t="s">
        <v>894</v>
      </c>
      <c r="E154" s="12" t="s">
        <v>861</v>
      </c>
      <c r="F154" s="33">
        <v>1892256.667</v>
      </c>
      <c r="G154" s="16">
        <v>2143185.058</v>
      </c>
      <c r="H154" s="16">
        <v>239400</v>
      </c>
      <c r="I154" s="16">
        <v>264408</v>
      </c>
      <c r="J154" s="16">
        <v>2893100</v>
      </c>
      <c r="K154" s="14"/>
      <c r="L154" s="32"/>
      <c r="AV154" s="3" t="s">
        <v>895</v>
      </c>
      <c r="AW154" s="3" t="s">
        <v>896</v>
      </c>
      <c r="AX154" s="3" t="s">
        <v>897</v>
      </c>
      <c r="AY154" s="3" t="s">
        <v>898</v>
      </c>
      <c r="AZ154" s="3" t="s">
        <v>899</v>
      </c>
      <c r="BA154" s="3" t="s">
        <v>900</v>
      </c>
    </row>
    <row r="155" spans="1:53" ht="48.75" customHeight="1">
      <c r="A155" s="6"/>
      <c r="B155" s="10" t="s">
        <v>901</v>
      </c>
      <c r="C155" s="11" t="s">
        <v>902</v>
      </c>
      <c r="D155" s="9" t="s">
        <v>903</v>
      </c>
      <c r="E155" s="12" t="s">
        <v>861</v>
      </c>
      <c r="F155" s="33">
        <v>0</v>
      </c>
      <c r="G155" s="16">
        <v>0</v>
      </c>
      <c r="H155" s="16">
        <v>0</v>
      </c>
      <c r="I155" s="16">
        <v>0</v>
      </c>
      <c r="J155" s="16">
        <v>0</v>
      </c>
      <c r="K155" s="14"/>
      <c r="AV155" s="3" t="s">
        <v>904</v>
      </c>
      <c r="AW155" s="3" t="s">
        <v>905</v>
      </c>
      <c r="AX155" s="3" t="s">
        <v>906</v>
      </c>
      <c r="AY155" s="3" t="s">
        <v>907</v>
      </c>
      <c r="AZ155" s="3" t="s">
        <v>908</v>
      </c>
      <c r="BA155" s="3" t="s">
        <v>909</v>
      </c>
    </row>
    <row r="156" spans="1:53" ht="70.5" customHeight="1">
      <c r="A156" s="6"/>
      <c r="B156" s="10" t="s">
        <v>910</v>
      </c>
      <c r="C156" s="11" t="s">
        <v>911</v>
      </c>
      <c r="D156" s="9" t="s">
        <v>912</v>
      </c>
      <c r="E156" s="12" t="s">
        <v>35</v>
      </c>
      <c r="F156" s="13">
        <f>IF(F159=0,,F158/F159*100)</f>
        <v>0</v>
      </c>
      <c r="G156" s="13">
        <f>IF(G159=0,,G158/G159*100)</f>
        <v>0</v>
      </c>
      <c r="H156" s="13">
        <f>IF(H159=0,,H158/H159*100)</f>
        <v>0</v>
      </c>
      <c r="I156" s="13">
        <f>IF(I159=0,,I158/I159*100)</f>
        <v>0</v>
      </c>
      <c r="J156" s="13">
        <f>IF(J159=0,,J158/J159*100)</f>
        <v>0</v>
      </c>
      <c r="K156" s="14"/>
      <c r="AV156" s="3" t="s">
        <v>913</v>
      </c>
      <c r="AW156" s="3" t="s">
        <v>914</v>
      </c>
      <c r="AX156" s="3" t="s">
        <v>915</v>
      </c>
      <c r="AY156" s="3" t="s">
        <v>916</v>
      </c>
      <c r="AZ156" s="3" t="s">
        <v>917</v>
      </c>
      <c r="BA156" s="3" t="s">
        <v>918</v>
      </c>
    </row>
    <row r="157" spans="1:11" ht="16.5" customHeight="1">
      <c r="A157" s="6"/>
      <c r="B157" s="10"/>
      <c r="C157" s="42" t="s">
        <v>23</v>
      </c>
      <c r="D157" s="42"/>
      <c r="E157" s="42"/>
      <c r="F157" s="43"/>
      <c r="G157" s="43"/>
      <c r="H157" s="43"/>
      <c r="I157" s="43"/>
      <c r="J157" s="43"/>
      <c r="K157" s="43"/>
    </row>
    <row r="158" spans="1:53" ht="48.75" customHeight="1">
      <c r="A158" s="6"/>
      <c r="B158" s="10"/>
      <c r="C158" s="15" t="s">
        <v>919</v>
      </c>
      <c r="D158" s="9" t="s">
        <v>920</v>
      </c>
      <c r="E158" s="12" t="s">
        <v>70</v>
      </c>
      <c r="F158" s="33">
        <v>0</v>
      </c>
      <c r="G158" s="16">
        <v>0</v>
      </c>
      <c r="H158" s="16">
        <v>0</v>
      </c>
      <c r="I158" s="16">
        <v>0</v>
      </c>
      <c r="J158" s="16">
        <v>0</v>
      </c>
      <c r="K158" s="14"/>
      <c r="AV158" s="3" t="s">
        <v>921</v>
      </c>
      <c r="AW158" s="3" t="s">
        <v>922</v>
      </c>
      <c r="AX158" s="3" t="s">
        <v>923</v>
      </c>
      <c r="AY158" s="3" t="s">
        <v>924</v>
      </c>
      <c r="AZ158" s="3" t="s">
        <v>925</v>
      </c>
      <c r="BA158" s="3" t="s">
        <v>926</v>
      </c>
    </row>
    <row r="159" spans="1:53" ht="38.25" customHeight="1">
      <c r="A159" s="6"/>
      <c r="B159" s="10"/>
      <c r="C159" s="15" t="s">
        <v>927</v>
      </c>
      <c r="D159" s="9" t="s">
        <v>928</v>
      </c>
      <c r="E159" s="12" t="s">
        <v>70</v>
      </c>
      <c r="F159" s="33">
        <v>715275</v>
      </c>
      <c r="G159" s="16">
        <v>712467.05</v>
      </c>
      <c r="H159" s="16">
        <v>707969.3</v>
      </c>
      <c r="I159" s="16">
        <v>708193.1</v>
      </c>
      <c r="J159" s="16">
        <v>708285.8</v>
      </c>
      <c r="K159" s="14"/>
      <c r="AV159" s="3" t="s">
        <v>929</v>
      </c>
      <c r="AW159" s="3" t="s">
        <v>930</v>
      </c>
      <c r="AX159" s="3" t="s">
        <v>931</v>
      </c>
      <c r="AY159" s="3" t="s">
        <v>932</v>
      </c>
      <c r="AZ159" s="3" t="s">
        <v>933</v>
      </c>
      <c r="BA159" s="3" t="s">
        <v>934</v>
      </c>
    </row>
    <row r="160" spans="1:53" ht="48.75" customHeight="1">
      <c r="A160" s="6"/>
      <c r="B160" s="10" t="s">
        <v>935</v>
      </c>
      <c r="C160" s="11" t="s">
        <v>936</v>
      </c>
      <c r="D160" s="9" t="s">
        <v>937</v>
      </c>
      <c r="E160" s="12" t="s">
        <v>70</v>
      </c>
      <c r="F160" s="13">
        <f>IF(F172=0,,F162/F172)</f>
        <v>2798.234051542036</v>
      </c>
      <c r="G160" s="13">
        <f>IF(G172=0,,G162/G172)</f>
        <v>2023.8630642725293</v>
      </c>
      <c r="H160" s="13">
        <f>IF(H172=0,,H162/H172)</f>
        <v>1694.4832750873688</v>
      </c>
      <c r="I160" s="13">
        <f>IF(I172=0,,I162/I172)</f>
        <v>1680.2227722772277</v>
      </c>
      <c r="J160" s="13">
        <f>IF(J172=0,,J162/J172)</f>
        <v>1678.0075807514831</v>
      </c>
      <c r="K160" s="14"/>
      <c r="AV160" s="3" t="s">
        <v>938</v>
      </c>
      <c r="AW160" s="3" t="s">
        <v>939</v>
      </c>
      <c r="AX160" s="3" t="s">
        <v>940</v>
      </c>
      <c r="AY160" s="3" t="s">
        <v>941</v>
      </c>
      <c r="AZ160" s="3" t="s">
        <v>942</v>
      </c>
      <c r="BA160" s="3" t="s">
        <v>943</v>
      </c>
    </row>
    <row r="161" spans="1:11" ht="16.5" customHeight="1">
      <c r="A161" s="6"/>
      <c r="B161" s="10"/>
      <c r="C161" s="42" t="s">
        <v>23</v>
      </c>
      <c r="D161" s="42"/>
      <c r="E161" s="42"/>
      <c r="F161" s="43"/>
      <c r="G161" s="43"/>
      <c r="H161" s="43"/>
      <c r="I161" s="43"/>
      <c r="J161" s="43"/>
      <c r="K161" s="43"/>
    </row>
    <row r="162" spans="1:53" ht="38.25" customHeight="1">
      <c r="A162" s="6"/>
      <c r="B162" s="10"/>
      <c r="C162" s="15" t="s">
        <v>944</v>
      </c>
      <c r="D162" s="9" t="s">
        <v>945</v>
      </c>
      <c r="E162" s="12" t="s">
        <v>861</v>
      </c>
      <c r="F162" s="33">
        <v>33117.1</v>
      </c>
      <c r="G162" s="16">
        <v>24120.4</v>
      </c>
      <c r="H162" s="16">
        <v>20364.3</v>
      </c>
      <c r="I162" s="16">
        <v>20364.3</v>
      </c>
      <c r="J162" s="16">
        <v>20364.3</v>
      </c>
      <c r="K162" s="14"/>
      <c r="AV162" s="3" t="s">
        <v>946</v>
      </c>
      <c r="AW162" s="3" t="s">
        <v>947</v>
      </c>
      <c r="AX162" s="3" t="s">
        <v>948</v>
      </c>
      <c r="AY162" s="3" t="s">
        <v>949</v>
      </c>
      <c r="AZ162" s="3" t="s">
        <v>950</v>
      </c>
      <c r="BA162" s="3" t="s">
        <v>951</v>
      </c>
    </row>
    <row r="163" spans="1:53" ht="48.75" customHeight="1">
      <c r="A163" s="6"/>
      <c r="B163" s="10" t="s">
        <v>952</v>
      </c>
      <c r="C163" s="11" t="s">
        <v>953</v>
      </c>
      <c r="D163" s="9" t="s">
        <v>954</v>
      </c>
      <c r="E163" s="12" t="s">
        <v>955</v>
      </c>
      <c r="F163" s="33" t="s">
        <v>1243</v>
      </c>
      <c r="G163" s="16" t="s">
        <v>1243</v>
      </c>
      <c r="H163" s="16" t="s">
        <v>1243</v>
      </c>
      <c r="I163" s="16" t="s">
        <v>1243</v>
      </c>
      <c r="J163" s="16" t="s">
        <v>1243</v>
      </c>
      <c r="K163" s="14"/>
      <c r="AV163" s="3" t="s">
        <v>956</v>
      </c>
      <c r="AW163" s="3" t="s">
        <v>957</v>
      </c>
      <c r="AX163" s="3" t="s">
        <v>958</v>
      </c>
      <c r="AY163" s="3" t="s">
        <v>959</v>
      </c>
      <c r="AZ163" s="3" t="s">
        <v>960</v>
      </c>
      <c r="BA163" s="3" t="s">
        <v>961</v>
      </c>
    </row>
    <row r="164" spans="1:53" ht="38.25" customHeight="1">
      <c r="A164" s="6"/>
      <c r="B164" s="10" t="s">
        <v>962</v>
      </c>
      <c r="C164" s="11" t="s">
        <v>963</v>
      </c>
      <c r="D164" s="9" t="s">
        <v>964</v>
      </c>
      <c r="E164" s="12" t="s">
        <v>965</v>
      </c>
      <c r="F164" s="16">
        <v>59.6</v>
      </c>
      <c r="G164" s="16">
        <v>60.7</v>
      </c>
      <c r="H164" s="16">
        <v>65</v>
      </c>
      <c r="I164" s="16">
        <v>70</v>
      </c>
      <c r="J164" s="16">
        <v>75</v>
      </c>
      <c r="K164" s="14"/>
      <c r="AV164" s="3" t="s">
        <v>966</v>
      </c>
      <c r="AW164" s="3" t="s">
        <v>967</v>
      </c>
      <c r="AX164" s="3" t="s">
        <v>968</v>
      </c>
      <c r="AY164" s="3" t="s">
        <v>969</v>
      </c>
      <c r="AZ164" s="3" t="s">
        <v>970</v>
      </c>
      <c r="BA164" s="3" t="s">
        <v>971</v>
      </c>
    </row>
    <row r="165" spans="1:11" ht="16.5" customHeight="1">
      <c r="A165" s="6"/>
      <c r="B165" s="10"/>
      <c r="C165" s="42" t="s">
        <v>23</v>
      </c>
      <c r="D165" s="42"/>
      <c r="E165" s="42"/>
      <c r="F165" s="43"/>
      <c r="G165" s="43"/>
      <c r="H165" s="43"/>
      <c r="I165" s="43"/>
      <c r="J165" s="43"/>
      <c r="K165" s="43"/>
    </row>
    <row r="166" spans="1:53" ht="27" customHeight="1">
      <c r="A166" s="6"/>
      <c r="B166" s="10"/>
      <c r="C166" s="15" t="s">
        <v>972</v>
      </c>
      <c r="D166" s="9" t="s">
        <v>973</v>
      </c>
      <c r="E166" s="12" t="s">
        <v>965</v>
      </c>
      <c r="F166" s="33">
        <v>95</v>
      </c>
      <c r="G166" s="16">
        <v>83.9</v>
      </c>
      <c r="H166" s="33">
        <v>85</v>
      </c>
      <c r="I166" s="16">
        <v>90</v>
      </c>
      <c r="J166" s="16">
        <v>95</v>
      </c>
      <c r="K166" s="14"/>
      <c r="AV166" s="3" t="s">
        <v>974</v>
      </c>
      <c r="AW166" s="3" t="s">
        <v>975</v>
      </c>
      <c r="AX166" s="3" t="s">
        <v>976</v>
      </c>
      <c r="AY166" s="3" t="s">
        <v>977</v>
      </c>
      <c r="AZ166" s="3" t="s">
        <v>978</v>
      </c>
      <c r="BA166" s="3" t="s">
        <v>979</v>
      </c>
    </row>
    <row r="167" spans="1:53" ht="27" customHeight="1">
      <c r="A167" s="6"/>
      <c r="B167" s="10"/>
      <c r="C167" s="15" t="s">
        <v>980</v>
      </c>
      <c r="D167" s="9" t="s">
        <v>981</v>
      </c>
      <c r="E167" s="12" t="s">
        <v>965</v>
      </c>
      <c r="F167" s="33">
        <v>95</v>
      </c>
      <c r="G167" s="16">
        <v>83.9</v>
      </c>
      <c r="H167" s="33">
        <v>85</v>
      </c>
      <c r="I167" s="16">
        <v>90</v>
      </c>
      <c r="J167" s="16">
        <v>95</v>
      </c>
      <c r="K167" s="14"/>
      <c r="AV167" s="3" t="s">
        <v>982</v>
      </c>
      <c r="AW167" s="3" t="s">
        <v>983</v>
      </c>
      <c r="AX167" s="3" t="s">
        <v>984</v>
      </c>
      <c r="AY167" s="3" t="s">
        <v>985</v>
      </c>
      <c r="AZ167" s="3" t="s">
        <v>986</v>
      </c>
      <c r="BA167" s="3" t="s">
        <v>987</v>
      </c>
    </row>
    <row r="168" spans="1:53" ht="27" customHeight="1">
      <c r="A168" s="6"/>
      <c r="B168" s="10"/>
      <c r="C168" s="15" t="s">
        <v>988</v>
      </c>
      <c r="D168" s="9" t="s">
        <v>989</v>
      </c>
      <c r="E168" s="12" t="s">
        <v>965</v>
      </c>
      <c r="F168" s="33">
        <v>95</v>
      </c>
      <c r="G168" s="16">
        <v>70.3</v>
      </c>
      <c r="H168" s="33">
        <v>75</v>
      </c>
      <c r="I168" s="16">
        <v>80</v>
      </c>
      <c r="J168" s="16">
        <v>85</v>
      </c>
      <c r="K168" s="14"/>
      <c r="AV168" s="3" t="s">
        <v>990</v>
      </c>
      <c r="AW168" s="3" t="s">
        <v>991</v>
      </c>
      <c r="AX168" s="3" t="s">
        <v>992</v>
      </c>
      <c r="AY168" s="3" t="s">
        <v>993</v>
      </c>
      <c r="AZ168" s="3" t="s">
        <v>994</v>
      </c>
      <c r="BA168" s="3" t="s">
        <v>995</v>
      </c>
    </row>
    <row r="169" spans="1:53" ht="27" customHeight="1">
      <c r="A169" s="6"/>
      <c r="B169" s="10"/>
      <c r="C169" s="15" t="s">
        <v>996</v>
      </c>
      <c r="D169" s="9" t="s">
        <v>997</v>
      </c>
      <c r="E169" s="12" t="s">
        <v>965</v>
      </c>
      <c r="F169" s="16">
        <v>52</v>
      </c>
      <c r="G169" s="16">
        <v>68.5</v>
      </c>
      <c r="H169" s="16">
        <v>69</v>
      </c>
      <c r="I169" s="16">
        <v>69.5</v>
      </c>
      <c r="J169" s="16">
        <v>70</v>
      </c>
      <c r="K169" s="14"/>
      <c r="AV169" s="3" t="s">
        <v>998</v>
      </c>
      <c r="AW169" s="3" t="s">
        <v>999</v>
      </c>
      <c r="AX169" s="3" t="s">
        <v>1000</v>
      </c>
      <c r="AY169" s="3" t="s">
        <v>1001</v>
      </c>
      <c r="AZ169" s="3" t="s">
        <v>1002</v>
      </c>
      <c r="BA169" s="3" t="s">
        <v>1003</v>
      </c>
    </row>
    <row r="170" spans="1:53" ht="48.75" customHeight="1">
      <c r="A170" s="6"/>
      <c r="B170" s="10"/>
      <c r="C170" s="15" t="s">
        <v>1004</v>
      </c>
      <c r="D170" s="9" t="s">
        <v>1005</v>
      </c>
      <c r="E170" s="12" t="s">
        <v>965</v>
      </c>
      <c r="F170" s="16">
        <v>49.6</v>
      </c>
      <c r="G170" s="16">
        <v>57.1</v>
      </c>
      <c r="H170" s="16">
        <v>58</v>
      </c>
      <c r="I170" s="16">
        <v>60</v>
      </c>
      <c r="J170" s="16">
        <v>60</v>
      </c>
      <c r="K170" s="14"/>
      <c r="AV170" s="3" t="s">
        <v>1006</v>
      </c>
      <c r="AW170" s="3" t="s">
        <v>1007</v>
      </c>
      <c r="AX170" s="3" t="s">
        <v>1008</v>
      </c>
      <c r="AY170" s="3" t="s">
        <v>1009</v>
      </c>
      <c r="AZ170" s="3" t="s">
        <v>1010</v>
      </c>
      <c r="BA170" s="3" t="s">
        <v>1011</v>
      </c>
    </row>
    <row r="171" spans="1:53" ht="38.25" customHeight="1">
      <c r="A171" s="6"/>
      <c r="B171" s="10"/>
      <c r="C171" s="15" t="s">
        <v>1012</v>
      </c>
      <c r="D171" s="9" t="s">
        <v>1013</v>
      </c>
      <c r="E171" s="12" t="s">
        <v>965</v>
      </c>
      <c r="F171" s="16">
        <v>78</v>
      </c>
      <c r="G171" s="16">
        <v>83</v>
      </c>
      <c r="H171" s="16">
        <v>88</v>
      </c>
      <c r="I171" s="16">
        <v>90</v>
      </c>
      <c r="J171" s="16">
        <v>93</v>
      </c>
      <c r="K171" s="14"/>
      <c r="AV171" s="3" t="s">
        <v>1014</v>
      </c>
      <c r="AW171" s="3" t="s">
        <v>1015</v>
      </c>
      <c r="AX171" s="3" t="s">
        <v>1016</v>
      </c>
      <c r="AY171" s="3" t="s">
        <v>1017</v>
      </c>
      <c r="AZ171" s="3" t="s">
        <v>1018</v>
      </c>
      <c r="BA171" s="3" t="s">
        <v>1019</v>
      </c>
    </row>
    <row r="172" spans="1:53" ht="27" customHeight="1">
      <c r="A172" s="6"/>
      <c r="B172" s="10" t="s">
        <v>1020</v>
      </c>
      <c r="C172" s="11" t="s">
        <v>1021</v>
      </c>
      <c r="D172" s="9" t="s">
        <v>1022</v>
      </c>
      <c r="E172" s="12" t="s">
        <v>1023</v>
      </c>
      <c r="F172" s="16">
        <v>11.835</v>
      </c>
      <c r="G172" s="16">
        <v>11.918</v>
      </c>
      <c r="H172" s="16">
        <v>12.018</v>
      </c>
      <c r="I172" s="16">
        <v>12.12</v>
      </c>
      <c r="J172" s="16">
        <v>12.136</v>
      </c>
      <c r="K172" s="14"/>
      <c r="L172" s="31"/>
      <c r="M172" s="30"/>
      <c r="AV172" s="3" t="s">
        <v>1024</v>
      </c>
      <c r="AW172" s="3" t="s">
        <v>1025</v>
      </c>
      <c r="AX172" s="3" t="s">
        <v>1026</v>
      </c>
      <c r="AY172" s="3" t="s">
        <v>1027</v>
      </c>
      <c r="AZ172" s="3" t="s">
        <v>1028</v>
      </c>
      <c r="BA172" s="3" t="s">
        <v>1029</v>
      </c>
    </row>
    <row r="173" spans="1:11" ht="27" customHeight="1">
      <c r="A173" s="6"/>
      <c r="B173" s="39" t="s">
        <v>1030</v>
      </c>
      <c r="C173" s="40"/>
      <c r="D173" s="40"/>
      <c r="E173" s="40"/>
      <c r="F173" s="41"/>
      <c r="G173" s="41"/>
      <c r="H173" s="41"/>
      <c r="I173" s="41"/>
      <c r="J173" s="41"/>
      <c r="K173" s="41"/>
    </row>
    <row r="174" spans="1:11" ht="27" customHeight="1">
      <c r="A174" s="6"/>
      <c r="B174" s="10" t="s">
        <v>1031</v>
      </c>
      <c r="C174" s="11" t="s">
        <v>1032</v>
      </c>
      <c r="D174" s="9" t="s">
        <v>1033</v>
      </c>
      <c r="E174" s="12"/>
      <c r="F174" s="13"/>
      <c r="G174" s="13"/>
      <c r="H174" s="13"/>
      <c r="I174" s="13"/>
      <c r="J174" s="13"/>
      <c r="K174" s="17"/>
    </row>
    <row r="175" spans="1:53" ht="16.5" customHeight="1">
      <c r="A175" s="6"/>
      <c r="B175" s="10"/>
      <c r="C175" s="15" t="s">
        <v>1034</v>
      </c>
      <c r="D175" s="9" t="s">
        <v>1035</v>
      </c>
      <c r="E175" s="12" t="s">
        <v>1036</v>
      </c>
      <c r="F175" s="13">
        <f>IF(F188=0,,F182/F188)</f>
        <v>1083.7209302325582</v>
      </c>
      <c r="G175" s="13">
        <f>IF(G188=0,,G182/G188)</f>
        <v>889.1428571428571</v>
      </c>
      <c r="H175" s="13">
        <f>IF(H188=0,,H182/H188)</f>
        <v>960.5555555555555</v>
      </c>
      <c r="I175" s="13">
        <f>IF(I188=0,,I182/I188)</f>
        <v>904.7368421052632</v>
      </c>
      <c r="J175" s="13">
        <f>IF(J188=0,,J182/J188)</f>
        <v>882.0512820512821</v>
      </c>
      <c r="K175" s="14"/>
      <c r="AV175" s="3" t="s">
        <v>1037</v>
      </c>
      <c r="AW175" s="3" t="s">
        <v>1038</v>
      </c>
      <c r="AX175" s="3" t="s">
        <v>1039</v>
      </c>
      <c r="AY175" s="3" t="s">
        <v>1040</v>
      </c>
      <c r="AZ175" s="3" t="s">
        <v>1041</v>
      </c>
      <c r="BA175" s="3" t="s">
        <v>1042</v>
      </c>
    </row>
    <row r="176" spans="1:53" ht="16.5" customHeight="1">
      <c r="A176" s="6"/>
      <c r="B176" s="10"/>
      <c r="C176" s="15" t="s">
        <v>1043</v>
      </c>
      <c r="D176" s="9" t="s">
        <v>1044</v>
      </c>
      <c r="E176" s="12" t="s">
        <v>1045</v>
      </c>
      <c r="F176" s="13">
        <f>IF(F187=0,,F183/F187)</f>
        <v>0.3340862847222222</v>
      </c>
      <c r="G176" s="13">
        <f>IF(G187=0,,G183/G187)</f>
        <v>0.3511219683655536</v>
      </c>
      <c r="H176" s="13">
        <f>IF(H187=0,,H183/H187)</f>
        <v>0.3521993389270277</v>
      </c>
      <c r="I176" s="13">
        <f>IF(I187=0,,I183/I187)</f>
        <v>0.3596633052754396</v>
      </c>
      <c r="J176" s="13">
        <f>IF(J187=0,,J183/J187)</f>
        <v>0.3668825313550291</v>
      </c>
      <c r="K176" s="14"/>
      <c r="AV176" s="3" t="s">
        <v>1046</v>
      </c>
      <c r="AW176" s="3" t="s">
        <v>1047</v>
      </c>
      <c r="AX176" s="3" t="s">
        <v>1048</v>
      </c>
      <c r="AY176" s="3" t="s">
        <v>1049</v>
      </c>
      <c r="AZ176" s="3" t="s">
        <v>1050</v>
      </c>
      <c r="BA176" s="3" t="s">
        <v>1051</v>
      </c>
    </row>
    <row r="177" spans="1:53" ht="16.5" customHeight="1">
      <c r="A177" s="6"/>
      <c r="B177" s="10"/>
      <c r="C177" s="15" t="s">
        <v>1052</v>
      </c>
      <c r="D177" s="9" t="s">
        <v>1053</v>
      </c>
      <c r="E177" s="12" t="s">
        <v>1054</v>
      </c>
      <c r="F177" s="13">
        <f aca="true" t="shared" si="0" ref="F177:J179">IF(F189=0,,F184/F189)</f>
        <v>31.93548387096774</v>
      </c>
      <c r="G177" s="13">
        <f t="shared" si="0"/>
        <v>24.803974358974358</v>
      </c>
      <c r="H177" s="13">
        <f t="shared" si="0"/>
        <v>25</v>
      </c>
      <c r="I177" s="13">
        <f t="shared" si="0"/>
        <v>25.88235294117647</v>
      </c>
      <c r="J177" s="13">
        <f t="shared" si="0"/>
        <v>26.666666666666668</v>
      </c>
      <c r="K177" s="14"/>
      <c r="AV177" s="3" t="s">
        <v>1055</v>
      </c>
      <c r="AW177" s="3" t="s">
        <v>1056</v>
      </c>
      <c r="AX177" s="3" t="s">
        <v>1057</v>
      </c>
      <c r="AY177" s="3" t="s">
        <v>1058</v>
      </c>
      <c r="AZ177" s="3" t="s">
        <v>1059</v>
      </c>
      <c r="BA177" s="3" t="s">
        <v>1060</v>
      </c>
    </row>
    <row r="178" spans="1:53" ht="16.5" customHeight="1">
      <c r="A178" s="6"/>
      <c r="B178" s="10"/>
      <c r="C178" s="15" t="s">
        <v>1061</v>
      </c>
      <c r="D178" s="9" t="s">
        <v>1062</v>
      </c>
      <c r="E178" s="12" t="s">
        <v>1054</v>
      </c>
      <c r="F178" s="13">
        <f t="shared" si="0"/>
        <v>28.322440087145967</v>
      </c>
      <c r="G178" s="13">
        <f t="shared" si="0"/>
        <v>42.5361596009975</v>
      </c>
      <c r="H178" s="13">
        <f t="shared" si="0"/>
        <v>42.26164079822616</v>
      </c>
      <c r="I178" s="13">
        <f t="shared" si="0"/>
        <v>42.115768463073856</v>
      </c>
      <c r="J178" s="13">
        <f t="shared" si="0"/>
        <v>39.01996370235934</v>
      </c>
      <c r="K178" s="14"/>
      <c r="AV178" s="3" t="s">
        <v>1063</v>
      </c>
      <c r="AW178" s="3" t="s">
        <v>1064</v>
      </c>
      <c r="AX178" s="3" t="s">
        <v>1065</v>
      </c>
      <c r="AY178" s="3" t="s">
        <v>1066</v>
      </c>
      <c r="AZ178" s="3" t="s">
        <v>1067</v>
      </c>
      <c r="BA178" s="3" t="s">
        <v>1068</v>
      </c>
    </row>
    <row r="179" spans="1:53" ht="16.5" customHeight="1">
      <c r="A179" s="6"/>
      <c r="B179" s="10"/>
      <c r="C179" s="15" t="s">
        <v>1069</v>
      </c>
      <c r="D179" s="9" t="s">
        <v>1070</v>
      </c>
      <c r="E179" s="12" t="s">
        <v>1054</v>
      </c>
      <c r="F179" s="13">
        <f t="shared" si="0"/>
        <v>14.2</v>
      </c>
      <c r="G179" s="13">
        <f t="shared" si="0"/>
        <v>0</v>
      </c>
      <c r="H179" s="13">
        <f t="shared" si="0"/>
        <v>10</v>
      </c>
      <c r="I179" s="13">
        <f t="shared" si="0"/>
        <v>10</v>
      </c>
      <c r="J179" s="13">
        <f t="shared" si="0"/>
        <v>10</v>
      </c>
      <c r="K179" s="14"/>
      <c r="AV179" s="3" t="s">
        <v>1071</v>
      </c>
      <c r="AW179" s="3" t="s">
        <v>1072</v>
      </c>
      <c r="AX179" s="3" t="s">
        <v>1073</v>
      </c>
      <c r="AY179" s="3" t="s">
        <v>1074</v>
      </c>
      <c r="AZ179" s="3" t="s">
        <v>1075</v>
      </c>
      <c r="BA179" s="3" t="s">
        <v>1076</v>
      </c>
    </row>
    <row r="180" spans="1:11" ht="16.5" customHeight="1">
      <c r="A180" s="6"/>
      <c r="B180" s="10"/>
      <c r="C180" s="42" t="s">
        <v>23</v>
      </c>
      <c r="D180" s="42"/>
      <c r="E180" s="42"/>
      <c r="F180" s="43"/>
      <c r="G180" s="43"/>
      <c r="H180" s="43"/>
      <c r="I180" s="43"/>
      <c r="J180" s="43"/>
      <c r="K180" s="43"/>
    </row>
    <row r="181" spans="1:11" ht="27" customHeight="1">
      <c r="A181" s="6"/>
      <c r="B181" s="10"/>
      <c r="C181" s="15" t="s">
        <v>1077</v>
      </c>
      <c r="D181" s="9" t="s">
        <v>1077</v>
      </c>
      <c r="E181" s="12"/>
      <c r="F181" s="13"/>
      <c r="G181" s="13"/>
      <c r="H181" s="13"/>
      <c r="I181" s="13"/>
      <c r="J181" s="13"/>
      <c r="K181" s="17"/>
    </row>
    <row r="182" spans="1:53" ht="16.5" customHeight="1">
      <c r="A182" s="6"/>
      <c r="B182" s="10"/>
      <c r="C182" s="15" t="s">
        <v>1034</v>
      </c>
      <c r="D182" s="9" t="s">
        <v>1078</v>
      </c>
      <c r="E182" s="12" t="s">
        <v>1079</v>
      </c>
      <c r="F182" s="16">
        <v>1864</v>
      </c>
      <c r="G182" s="16">
        <v>1556</v>
      </c>
      <c r="H182" s="16">
        <v>1729</v>
      </c>
      <c r="I182" s="16">
        <v>1719</v>
      </c>
      <c r="J182" s="16">
        <v>1720</v>
      </c>
      <c r="K182" s="14"/>
      <c r="AV182" s="3" t="s">
        <v>1080</v>
      </c>
      <c r="AW182" s="3" t="s">
        <v>1081</v>
      </c>
      <c r="AX182" s="3" t="s">
        <v>1082</v>
      </c>
      <c r="AY182" s="3" t="s">
        <v>1083</v>
      </c>
      <c r="AZ182" s="3" t="s">
        <v>1084</v>
      </c>
      <c r="BA182" s="3" t="s">
        <v>1085</v>
      </c>
    </row>
    <row r="183" spans="1:53" ht="16.5" customHeight="1">
      <c r="A183" s="6"/>
      <c r="B183" s="10"/>
      <c r="C183" s="15" t="s">
        <v>1043</v>
      </c>
      <c r="D183" s="9" t="s">
        <v>1086</v>
      </c>
      <c r="E183" s="12" t="s">
        <v>1087</v>
      </c>
      <c r="F183" s="33">
        <v>19243.37</v>
      </c>
      <c r="G183" s="16">
        <v>19978.84</v>
      </c>
      <c r="H183" s="16">
        <v>20778</v>
      </c>
      <c r="I183" s="16">
        <v>21578</v>
      </c>
      <c r="J183" s="16">
        <v>22378</v>
      </c>
      <c r="K183" s="14"/>
      <c r="AV183" s="3" t="s">
        <v>1088</v>
      </c>
      <c r="AW183" s="3" t="s">
        <v>1089</v>
      </c>
      <c r="AX183" s="3" t="s">
        <v>1090</v>
      </c>
      <c r="AY183" s="3" t="s">
        <v>1091</v>
      </c>
      <c r="AZ183" s="3" t="s">
        <v>1092</v>
      </c>
      <c r="BA183" s="3" t="s">
        <v>1093</v>
      </c>
    </row>
    <row r="184" spans="1:53" ht="16.5" customHeight="1">
      <c r="A184" s="6"/>
      <c r="B184" s="10"/>
      <c r="C184" s="15" t="s">
        <v>1052</v>
      </c>
      <c r="D184" s="9" t="s">
        <v>1094</v>
      </c>
      <c r="E184" s="12" t="s">
        <v>1095</v>
      </c>
      <c r="F184" s="33">
        <v>1.98</v>
      </c>
      <c r="G184" s="16">
        <v>1.93471</v>
      </c>
      <c r="H184" s="16">
        <v>2</v>
      </c>
      <c r="I184" s="16">
        <v>2.2</v>
      </c>
      <c r="J184" s="16">
        <v>2.4</v>
      </c>
      <c r="K184" s="14"/>
      <c r="AV184" s="3" t="s">
        <v>1096</v>
      </c>
      <c r="AW184" s="3" t="s">
        <v>1097</v>
      </c>
      <c r="AX184" s="3" t="s">
        <v>1098</v>
      </c>
      <c r="AY184" s="3" t="s">
        <v>1099</v>
      </c>
      <c r="AZ184" s="3" t="s">
        <v>1100</v>
      </c>
      <c r="BA184" s="3" t="s">
        <v>1101</v>
      </c>
    </row>
    <row r="185" spans="1:53" ht="16.5" customHeight="1">
      <c r="A185" s="6"/>
      <c r="B185" s="10"/>
      <c r="C185" s="15" t="s">
        <v>1061</v>
      </c>
      <c r="D185" s="9" t="s">
        <v>1102</v>
      </c>
      <c r="E185" s="12" t="s">
        <v>1095</v>
      </c>
      <c r="F185" s="33">
        <v>13</v>
      </c>
      <c r="G185" s="16">
        <v>17.057</v>
      </c>
      <c r="H185" s="16">
        <v>19.06</v>
      </c>
      <c r="I185" s="16">
        <v>21.1</v>
      </c>
      <c r="J185" s="16">
        <v>21.5</v>
      </c>
      <c r="K185" s="14"/>
      <c r="AV185" s="3" t="s">
        <v>1103</v>
      </c>
      <c r="AW185" s="3" t="s">
        <v>1104</v>
      </c>
      <c r="AX185" s="3" t="s">
        <v>1105</v>
      </c>
      <c r="AY185" s="3" t="s">
        <v>1106</v>
      </c>
      <c r="AZ185" s="3" t="s">
        <v>1107</v>
      </c>
      <c r="BA185" s="3" t="s">
        <v>1108</v>
      </c>
    </row>
    <row r="186" spans="1:53" ht="16.5" customHeight="1">
      <c r="A186" s="6"/>
      <c r="B186" s="10"/>
      <c r="C186" s="15" t="s">
        <v>1069</v>
      </c>
      <c r="D186" s="9" t="s">
        <v>1109</v>
      </c>
      <c r="E186" s="12" t="s">
        <v>1095</v>
      </c>
      <c r="F186" s="16">
        <v>1.775</v>
      </c>
      <c r="G186" s="16">
        <v>0</v>
      </c>
      <c r="H186" s="16">
        <v>1</v>
      </c>
      <c r="I186" s="16">
        <v>1</v>
      </c>
      <c r="J186" s="16">
        <v>1</v>
      </c>
      <c r="K186" s="14"/>
      <c r="AV186" s="3" t="s">
        <v>1110</v>
      </c>
      <c r="AW186" s="3" t="s">
        <v>1111</v>
      </c>
      <c r="AX186" s="3" t="s">
        <v>1112</v>
      </c>
      <c r="AY186" s="3" t="s">
        <v>1113</v>
      </c>
      <c r="AZ186" s="3" t="s">
        <v>1114</v>
      </c>
      <c r="BA186" s="3" t="s">
        <v>1115</v>
      </c>
    </row>
    <row r="187" spans="1:53" ht="16.5" customHeight="1">
      <c r="A187" s="6"/>
      <c r="B187" s="10"/>
      <c r="C187" s="15" t="s">
        <v>1116</v>
      </c>
      <c r="D187" s="9" t="s">
        <v>1117</v>
      </c>
      <c r="E187" s="12" t="s">
        <v>664</v>
      </c>
      <c r="F187" s="16">
        <v>57600</v>
      </c>
      <c r="G187" s="16">
        <v>56900</v>
      </c>
      <c r="H187" s="16">
        <v>58995</v>
      </c>
      <c r="I187" s="16">
        <v>59995</v>
      </c>
      <c r="J187" s="16">
        <v>60995</v>
      </c>
      <c r="K187" s="14"/>
      <c r="AV187" s="3" t="s">
        <v>1118</v>
      </c>
      <c r="AW187" s="3" t="s">
        <v>1119</v>
      </c>
      <c r="AX187" s="3" t="s">
        <v>1120</v>
      </c>
      <c r="AY187" s="3" t="s">
        <v>1121</v>
      </c>
      <c r="AZ187" s="3" t="s">
        <v>1122</v>
      </c>
      <c r="BA187" s="3" t="s">
        <v>1123</v>
      </c>
    </row>
    <row r="188" spans="1:53" ht="38.25" customHeight="1">
      <c r="A188" s="6"/>
      <c r="B188" s="10"/>
      <c r="C188" s="15" t="s">
        <v>1124</v>
      </c>
      <c r="D188" s="9" t="s">
        <v>1125</v>
      </c>
      <c r="E188" s="12" t="s">
        <v>1023</v>
      </c>
      <c r="F188" s="16">
        <v>1.72</v>
      </c>
      <c r="G188" s="16">
        <v>1.75</v>
      </c>
      <c r="H188" s="16">
        <v>1.8</v>
      </c>
      <c r="I188" s="16">
        <v>1.9</v>
      </c>
      <c r="J188" s="16">
        <v>1.95</v>
      </c>
      <c r="K188" s="14"/>
      <c r="AV188" s="3" t="s">
        <v>1126</v>
      </c>
      <c r="AW188" s="3" t="s">
        <v>1127</v>
      </c>
      <c r="AX188" s="3" t="s">
        <v>1128</v>
      </c>
      <c r="AY188" s="3" t="s">
        <v>1129</v>
      </c>
      <c r="AZ188" s="3" t="s">
        <v>1130</v>
      </c>
      <c r="BA188" s="3" t="s">
        <v>1131</v>
      </c>
    </row>
    <row r="189" spans="1:53" ht="27" customHeight="1">
      <c r="A189" s="6"/>
      <c r="B189" s="10"/>
      <c r="C189" s="15" t="s">
        <v>1132</v>
      </c>
      <c r="D189" s="9" t="s">
        <v>1133</v>
      </c>
      <c r="E189" s="12" t="s">
        <v>1023</v>
      </c>
      <c r="F189" s="16">
        <v>0.062</v>
      </c>
      <c r="G189" s="16">
        <v>0.078</v>
      </c>
      <c r="H189" s="16">
        <v>0.08</v>
      </c>
      <c r="I189" s="16">
        <v>0.085</v>
      </c>
      <c r="J189" s="16">
        <v>0.09</v>
      </c>
      <c r="K189" s="14"/>
      <c r="AV189" s="3" t="s">
        <v>1134</v>
      </c>
      <c r="AW189" s="3" t="s">
        <v>1135</v>
      </c>
      <c r="AX189" s="3" t="s">
        <v>1136</v>
      </c>
      <c r="AY189" s="3" t="s">
        <v>1137</v>
      </c>
      <c r="AZ189" s="3" t="s">
        <v>1138</v>
      </c>
      <c r="BA189" s="3" t="s">
        <v>1139</v>
      </c>
    </row>
    <row r="190" spans="1:53" ht="27" customHeight="1">
      <c r="A190" s="6"/>
      <c r="B190" s="10"/>
      <c r="C190" s="15" t="s">
        <v>1140</v>
      </c>
      <c r="D190" s="9" t="s">
        <v>1141</v>
      </c>
      <c r="E190" s="12" t="s">
        <v>1023</v>
      </c>
      <c r="F190" s="16">
        <v>0.459</v>
      </c>
      <c r="G190" s="16">
        <v>0.401</v>
      </c>
      <c r="H190" s="16">
        <v>0.451</v>
      </c>
      <c r="I190" s="16">
        <v>0.501</v>
      </c>
      <c r="J190" s="16">
        <v>0.551</v>
      </c>
      <c r="K190" s="14"/>
      <c r="AV190" s="3" t="s">
        <v>1142</v>
      </c>
      <c r="AW190" s="3" t="s">
        <v>1143</v>
      </c>
      <c r="AX190" s="3" t="s">
        <v>1144</v>
      </c>
      <c r="AY190" s="3" t="s">
        <v>1145</v>
      </c>
      <c r="AZ190" s="3" t="s">
        <v>1146</v>
      </c>
      <c r="BA190" s="3" t="s">
        <v>1147</v>
      </c>
    </row>
    <row r="191" spans="1:53" ht="27" customHeight="1">
      <c r="A191" s="6"/>
      <c r="B191" s="10"/>
      <c r="C191" s="15" t="s">
        <v>1148</v>
      </c>
      <c r="D191" s="9" t="s">
        <v>1149</v>
      </c>
      <c r="E191" s="12" t="s">
        <v>1023</v>
      </c>
      <c r="F191" s="16">
        <v>0.125</v>
      </c>
      <c r="G191" s="16">
        <v>0</v>
      </c>
      <c r="H191" s="16">
        <v>0.1</v>
      </c>
      <c r="I191" s="16">
        <v>0.1</v>
      </c>
      <c r="J191" s="16">
        <v>0.1</v>
      </c>
      <c r="K191" s="14"/>
      <c r="AV191" s="3" t="s">
        <v>1150</v>
      </c>
      <c r="AW191" s="3" t="s">
        <v>1151</v>
      </c>
      <c r="AX191" s="3" t="s">
        <v>1152</v>
      </c>
      <c r="AY191" s="3" t="s">
        <v>1153</v>
      </c>
      <c r="AZ191" s="3" t="s">
        <v>1154</v>
      </c>
      <c r="BA191" s="3" t="s">
        <v>1155</v>
      </c>
    </row>
    <row r="192" spans="1:11" ht="38.25" customHeight="1">
      <c r="A192" s="6"/>
      <c r="B192" s="10" t="s">
        <v>1156</v>
      </c>
      <c r="C192" s="11" t="s">
        <v>1157</v>
      </c>
      <c r="D192" s="9" t="s">
        <v>1158</v>
      </c>
      <c r="E192" s="12"/>
      <c r="F192" s="13"/>
      <c r="G192" s="13"/>
      <c r="H192" s="13"/>
      <c r="I192" s="13"/>
      <c r="J192" s="13"/>
      <c r="K192" s="17"/>
    </row>
    <row r="193" spans="1:53" ht="16.5" customHeight="1">
      <c r="A193" s="6"/>
      <c r="B193" s="10"/>
      <c r="C193" s="15" t="s">
        <v>1034</v>
      </c>
      <c r="D193" s="9" t="s">
        <v>1159</v>
      </c>
      <c r="E193" s="12" t="s">
        <v>1160</v>
      </c>
      <c r="F193" s="13">
        <f>IF(F172=0,,F200/F172)</f>
        <v>83.3090832277144</v>
      </c>
      <c r="G193" s="13">
        <f>IF(G172=0,,G200/G172)</f>
        <v>94.25457291491861</v>
      </c>
      <c r="H193" s="13">
        <f>IF(H172=0,,H200/H172)</f>
        <v>117.44907638542186</v>
      </c>
      <c r="I193" s="13">
        <f>IF(I172=0,,I200/I172)</f>
        <v>137.08745874587459</v>
      </c>
      <c r="J193" s="13">
        <f>IF(J172=0,,J200/J172)</f>
        <v>153.38661832564273</v>
      </c>
      <c r="K193" s="14"/>
      <c r="AV193" s="3" t="s">
        <v>1161</v>
      </c>
      <c r="AW193" s="3" t="s">
        <v>1162</v>
      </c>
      <c r="AX193" s="3" t="s">
        <v>1163</v>
      </c>
      <c r="AY193" s="3" t="s">
        <v>1164</v>
      </c>
      <c r="AZ193" s="3" t="s">
        <v>1165</v>
      </c>
      <c r="BA193" s="3" t="s">
        <v>1166</v>
      </c>
    </row>
    <row r="194" spans="1:53" ht="16.5" customHeight="1">
      <c r="A194" s="6"/>
      <c r="B194" s="10"/>
      <c r="C194" s="15" t="s">
        <v>1043</v>
      </c>
      <c r="D194" s="9" t="s">
        <v>1167</v>
      </c>
      <c r="E194" s="12" t="s">
        <v>1045</v>
      </c>
      <c r="F194" s="13">
        <f>IF(F205=0,,F201/F205)</f>
        <v>0.3654191333363578</v>
      </c>
      <c r="G194" s="13">
        <f>IF(G205=0,,G201/G205)</f>
        <v>0.2870726066200019</v>
      </c>
      <c r="H194" s="13">
        <f>IF(H205=0,,H201/H205)</f>
        <v>0.27867389986861685</v>
      </c>
      <c r="I194" s="13">
        <f>IF(I205=0,,I201/I205)</f>
        <v>0.278122682747378</v>
      </c>
      <c r="J194" s="13">
        <f>IF(J205=0,,J201/J205)</f>
        <v>0.2730159842961301</v>
      </c>
      <c r="K194" s="14"/>
      <c r="AV194" s="3" t="s">
        <v>1168</v>
      </c>
      <c r="AW194" s="3" t="s">
        <v>1169</v>
      </c>
      <c r="AX194" s="3" t="s">
        <v>1170</v>
      </c>
      <c r="AY194" s="3" t="s">
        <v>1171</v>
      </c>
      <c r="AZ194" s="3" t="s">
        <v>1172</v>
      </c>
      <c r="BA194" s="3" t="s">
        <v>1173</v>
      </c>
    </row>
    <row r="195" spans="1:53" ht="16.5" customHeight="1">
      <c r="A195" s="6"/>
      <c r="B195" s="10"/>
      <c r="C195" s="15" t="s">
        <v>1052</v>
      </c>
      <c r="D195" s="9" t="s">
        <v>1174</v>
      </c>
      <c r="E195" s="12" t="s">
        <v>1175</v>
      </c>
      <c r="F195" s="13">
        <f>IF(F172=0,,F202/F172)</f>
        <v>0.02904098014364174</v>
      </c>
      <c r="G195" s="13">
        <f>IF(G172=0,,G202/G172)</f>
        <v>0.03899983218660849</v>
      </c>
      <c r="H195" s="13">
        <f>IF(H172=0,,H202/H172)</f>
        <v>0.04160426027625229</v>
      </c>
      <c r="I195" s="13">
        <f>IF(I172=0,,I202/I172)</f>
        <v>0.04950495049504951</v>
      </c>
      <c r="J195" s="13">
        <f>IF(J172=0,,J202/J172)</f>
        <v>0.05767963085036256</v>
      </c>
      <c r="K195" s="14"/>
      <c r="AV195" s="3" t="s">
        <v>1176</v>
      </c>
      <c r="AW195" s="3" t="s">
        <v>1177</v>
      </c>
      <c r="AX195" s="3" t="s">
        <v>1178</v>
      </c>
      <c r="AY195" s="3" t="s">
        <v>1179</v>
      </c>
      <c r="AZ195" s="3" t="s">
        <v>1180</v>
      </c>
      <c r="BA195" s="3" t="s">
        <v>1181</v>
      </c>
    </row>
    <row r="196" spans="1:53" ht="16.5" customHeight="1">
      <c r="A196" s="6"/>
      <c r="B196" s="10"/>
      <c r="C196" s="15" t="s">
        <v>1061</v>
      </c>
      <c r="D196" s="9" t="s">
        <v>1182</v>
      </c>
      <c r="E196" s="12" t="s">
        <v>1175</v>
      </c>
      <c r="F196" s="13">
        <f>IF(F172=0,,F203/F172)</f>
        <v>0.10882974228981833</v>
      </c>
      <c r="G196" s="13">
        <f>IF(G172=0,,G203/G172)</f>
        <v>0.10063769088773285</v>
      </c>
      <c r="H196" s="13">
        <f>IF(H172=0,,H203/H172)</f>
        <v>0.10817107671825595</v>
      </c>
      <c r="I196" s="13">
        <f>IF(I172=0,,I203/I172)</f>
        <v>0.11551155115511551</v>
      </c>
      <c r="J196" s="13">
        <f>IF(J172=0,,J203/J172)</f>
        <v>0.12359920896506263</v>
      </c>
      <c r="K196" s="14"/>
      <c r="AV196" s="3" t="s">
        <v>1183</v>
      </c>
      <c r="AW196" s="3" t="s">
        <v>1184</v>
      </c>
      <c r="AX196" s="3" t="s">
        <v>1185</v>
      </c>
      <c r="AY196" s="3" t="s">
        <v>1186</v>
      </c>
      <c r="AZ196" s="3" t="s">
        <v>1187</v>
      </c>
      <c r="BA196" s="3" t="s">
        <v>1188</v>
      </c>
    </row>
    <row r="197" spans="1:53" ht="16.5" customHeight="1">
      <c r="A197" s="6"/>
      <c r="B197" s="10"/>
      <c r="C197" s="15" t="s">
        <v>1069</v>
      </c>
      <c r="D197" s="9" t="s">
        <v>1189</v>
      </c>
      <c r="E197" s="12" t="s">
        <v>1175</v>
      </c>
      <c r="F197" s="13">
        <f>IF(F172=0,,F204/F172)</f>
        <v>0</v>
      </c>
      <c r="G197" s="13">
        <f>IF(G172=0,,G204/G172)</f>
        <v>0.007383789226380265</v>
      </c>
      <c r="H197" s="13">
        <f>IF(H172=0,,H204/H172)</f>
        <v>0.008320852055250457</v>
      </c>
      <c r="I197" s="13">
        <f>IF(I172=0,,I204/I172)</f>
        <v>0.008250825082508252</v>
      </c>
      <c r="J197" s="13">
        <f>IF(J172=0,,J204/J172)</f>
        <v>0.00823994726433751</v>
      </c>
      <c r="K197" s="14"/>
      <c r="AV197" s="3" t="s">
        <v>1190</v>
      </c>
      <c r="AW197" s="3" t="s">
        <v>1191</v>
      </c>
      <c r="AX197" s="3" t="s">
        <v>1192</v>
      </c>
      <c r="AY197" s="3" t="s">
        <v>1193</v>
      </c>
      <c r="AZ197" s="3" t="s">
        <v>1194</v>
      </c>
      <c r="BA197" s="3" t="s">
        <v>1195</v>
      </c>
    </row>
    <row r="198" spans="1:11" ht="16.5" customHeight="1">
      <c r="A198" s="6"/>
      <c r="B198" s="10"/>
      <c r="C198" s="42" t="s">
        <v>23</v>
      </c>
      <c r="D198" s="42"/>
      <c r="E198" s="42"/>
      <c r="F198" s="43"/>
      <c r="G198" s="43"/>
      <c r="H198" s="43"/>
      <c r="I198" s="43"/>
      <c r="J198" s="43"/>
      <c r="K198" s="43"/>
    </row>
    <row r="199" spans="1:11" ht="27" customHeight="1">
      <c r="A199" s="6"/>
      <c r="B199" s="10"/>
      <c r="C199" s="15" t="s">
        <v>1196</v>
      </c>
      <c r="D199" s="9" t="s">
        <v>1196</v>
      </c>
      <c r="E199" s="12"/>
      <c r="F199" s="13"/>
      <c r="G199" s="13"/>
      <c r="H199" s="13"/>
      <c r="I199" s="13"/>
      <c r="J199" s="13"/>
      <c r="K199" s="17"/>
    </row>
    <row r="200" spans="1:53" ht="16.5" customHeight="1">
      <c r="A200" s="6"/>
      <c r="B200" s="10"/>
      <c r="C200" s="15" t="s">
        <v>1034</v>
      </c>
      <c r="D200" s="9" t="s">
        <v>1197</v>
      </c>
      <c r="E200" s="12" t="s">
        <v>1198</v>
      </c>
      <c r="F200" s="16">
        <v>985.963</v>
      </c>
      <c r="G200" s="16">
        <v>1123.326</v>
      </c>
      <c r="H200" s="16">
        <v>1411.503</v>
      </c>
      <c r="I200" s="16">
        <v>1661.5</v>
      </c>
      <c r="J200" s="16">
        <v>1861.5</v>
      </c>
      <c r="K200" s="14"/>
      <c r="AV200" s="3" t="s">
        <v>1199</v>
      </c>
      <c r="AW200" s="3" t="s">
        <v>1200</v>
      </c>
      <c r="AX200" s="3" t="s">
        <v>1201</v>
      </c>
      <c r="AY200" s="3" t="s">
        <v>1202</v>
      </c>
      <c r="AZ200" s="3" t="s">
        <v>1203</v>
      </c>
      <c r="BA200" s="3" t="s">
        <v>1204</v>
      </c>
    </row>
    <row r="201" spans="1:53" ht="16.5" customHeight="1">
      <c r="A201" s="6"/>
      <c r="B201" s="10"/>
      <c r="C201" s="15" t="s">
        <v>1043</v>
      </c>
      <c r="D201" s="9" t="s">
        <v>1205</v>
      </c>
      <c r="E201" s="12" t="s">
        <v>1087</v>
      </c>
      <c r="F201" s="33">
        <v>19090.04</v>
      </c>
      <c r="G201" s="16">
        <v>18779.4</v>
      </c>
      <c r="H201" s="16">
        <v>18898.8</v>
      </c>
      <c r="I201" s="16">
        <v>19278.63</v>
      </c>
      <c r="J201" s="16">
        <v>19471.5</v>
      </c>
      <c r="K201" s="14"/>
      <c r="AV201" s="3" t="s">
        <v>1206</v>
      </c>
      <c r="AW201" s="3" t="s">
        <v>1207</v>
      </c>
      <c r="AX201" s="3" t="s">
        <v>1208</v>
      </c>
      <c r="AY201" s="3" t="s">
        <v>1209</v>
      </c>
      <c r="AZ201" s="3" t="s">
        <v>1210</v>
      </c>
      <c r="BA201" s="3" t="s">
        <v>1211</v>
      </c>
    </row>
    <row r="202" spans="1:53" ht="16.5" customHeight="1">
      <c r="A202" s="6"/>
      <c r="B202" s="10"/>
      <c r="C202" s="15" t="s">
        <v>1052</v>
      </c>
      <c r="D202" s="9" t="s">
        <v>1212</v>
      </c>
      <c r="E202" s="12" t="s">
        <v>1095</v>
      </c>
      <c r="F202" s="33">
        <v>0.3437</v>
      </c>
      <c r="G202" s="16">
        <v>0.4648</v>
      </c>
      <c r="H202" s="16">
        <v>0.5</v>
      </c>
      <c r="I202" s="16">
        <v>0.6</v>
      </c>
      <c r="J202" s="16">
        <v>0.7</v>
      </c>
      <c r="K202" s="14"/>
      <c r="AV202" s="3" t="s">
        <v>1213</v>
      </c>
      <c r="AW202" s="3" t="s">
        <v>1214</v>
      </c>
      <c r="AX202" s="3" t="s">
        <v>1215</v>
      </c>
      <c r="AY202" s="3" t="s">
        <v>1216</v>
      </c>
      <c r="AZ202" s="3" t="s">
        <v>1217</v>
      </c>
      <c r="BA202" s="3" t="s">
        <v>1218</v>
      </c>
    </row>
    <row r="203" spans="1:53" ht="16.5" customHeight="1">
      <c r="A203" s="6"/>
      <c r="B203" s="10"/>
      <c r="C203" s="15" t="s">
        <v>1061</v>
      </c>
      <c r="D203" s="9" t="s">
        <v>1219</v>
      </c>
      <c r="E203" s="12" t="s">
        <v>1095</v>
      </c>
      <c r="F203" s="33">
        <v>1.288</v>
      </c>
      <c r="G203" s="16">
        <v>1.1994</v>
      </c>
      <c r="H203" s="16">
        <v>1.3</v>
      </c>
      <c r="I203" s="16">
        <v>1.4</v>
      </c>
      <c r="J203" s="16">
        <v>1.5</v>
      </c>
      <c r="K203" s="14"/>
      <c r="AV203" s="3" t="s">
        <v>1220</v>
      </c>
      <c r="AW203" s="3" t="s">
        <v>1221</v>
      </c>
      <c r="AX203" s="3" t="s">
        <v>1222</v>
      </c>
      <c r="AY203" s="3" t="s">
        <v>1223</v>
      </c>
      <c r="AZ203" s="3" t="s">
        <v>1224</v>
      </c>
      <c r="BA203" s="3" t="s">
        <v>1225</v>
      </c>
    </row>
    <row r="204" spans="1:53" ht="16.5" customHeight="1">
      <c r="A204" s="6"/>
      <c r="B204" s="10"/>
      <c r="C204" s="15" t="s">
        <v>1069</v>
      </c>
      <c r="D204" s="9" t="s">
        <v>1226</v>
      </c>
      <c r="E204" s="12" t="s">
        <v>1095</v>
      </c>
      <c r="F204" s="16">
        <v>0</v>
      </c>
      <c r="G204" s="16">
        <v>0.088</v>
      </c>
      <c r="H204" s="16">
        <v>0.1</v>
      </c>
      <c r="I204" s="16">
        <v>0.1</v>
      </c>
      <c r="J204" s="16">
        <v>0.1</v>
      </c>
      <c r="K204" s="14"/>
      <c r="AV204" s="3" t="s">
        <v>1227</v>
      </c>
      <c r="AW204" s="3" t="s">
        <v>1228</v>
      </c>
      <c r="AX204" s="3" t="s">
        <v>1229</v>
      </c>
      <c r="AY204" s="3" t="s">
        <v>1230</v>
      </c>
      <c r="AZ204" s="3" t="s">
        <v>1231</v>
      </c>
      <c r="BA204" s="3" t="s">
        <v>1232</v>
      </c>
    </row>
    <row r="205" spans="1:53" ht="16.5" customHeight="1">
      <c r="A205" s="6"/>
      <c r="B205" s="10"/>
      <c r="C205" s="15" t="s">
        <v>1233</v>
      </c>
      <c r="D205" s="9" t="s">
        <v>1234</v>
      </c>
      <c r="E205" s="12" t="s">
        <v>664</v>
      </c>
      <c r="F205" s="16">
        <f>'[1]2015'!$P$11</f>
        <v>52241.49</v>
      </c>
      <c r="G205" s="16">
        <v>65416.9</v>
      </c>
      <c r="H205" s="16">
        <v>67816.9</v>
      </c>
      <c r="I205" s="16">
        <v>69317</v>
      </c>
      <c r="J205" s="16">
        <v>71320</v>
      </c>
      <c r="K205" s="14"/>
      <c r="AV205" s="3" t="s">
        <v>1235</v>
      </c>
      <c r="AW205" s="3" t="s">
        <v>1236</v>
      </c>
      <c r="AX205" s="3" t="s">
        <v>1237</v>
      </c>
      <c r="AY205" s="3" t="s">
        <v>1238</v>
      </c>
      <c r="AZ205" s="3" t="s">
        <v>1239</v>
      </c>
      <c r="BA205" s="3" t="s">
        <v>1240</v>
      </c>
    </row>
    <row r="206" ht="15">
      <c r="B206" s="18"/>
    </row>
    <row r="207" ht="12.75"/>
    <row r="208" ht="12.75"/>
    <row r="209" ht="12.75"/>
    <row r="210" ht="12.75"/>
    <row r="211" ht="12.75" customHeight="1"/>
    <row r="212" ht="12.75" customHeight="1"/>
    <row r="213" ht="12.75" customHeight="1"/>
  </sheetData>
  <sheetProtection/>
  <mergeCells count="54">
    <mergeCell ref="B173:K173"/>
    <mergeCell ref="C180:K180"/>
    <mergeCell ref="C198:K198"/>
    <mergeCell ref="B146:K146"/>
    <mergeCell ref="C148:K148"/>
    <mergeCell ref="C152:K152"/>
    <mergeCell ref="C157:K157"/>
    <mergeCell ref="C161:K161"/>
    <mergeCell ref="C165:K165"/>
    <mergeCell ref="C123:K123"/>
    <mergeCell ref="B129:K129"/>
    <mergeCell ref="C131:K131"/>
    <mergeCell ref="C135:K135"/>
    <mergeCell ref="C139:K139"/>
    <mergeCell ref="C143:K143"/>
    <mergeCell ref="C104:K104"/>
    <mergeCell ref="B107:K107"/>
    <mergeCell ref="C109:K109"/>
    <mergeCell ref="C112:K112"/>
    <mergeCell ref="B114:K114"/>
    <mergeCell ref="C117:K117"/>
    <mergeCell ref="C76:K76"/>
    <mergeCell ref="C80:K80"/>
    <mergeCell ref="C82:K82"/>
    <mergeCell ref="B87:K87"/>
    <mergeCell ref="C92:K92"/>
    <mergeCell ref="C100:K100"/>
    <mergeCell ref="B54:K54"/>
    <mergeCell ref="C57:K57"/>
    <mergeCell ref="C61:K61"/>
    <mergeCell ref="C65:K65"/>
    <mergeCell ref="C68:K68"/>
    <mergeCell ref="C72:K72"/>
    <mergeCell ref="C29:K29"/>
    <mergeCell ref="C33:K33"/>
    <mergeCell ref="B42:K42"/>
    <mergeCell ref="C44:K44"/>
    <mergeCell ref="C48:K48"/>
    <mergeCell ref="C51:K51"/>
    <mergeCell ref="B8:K8"/>
    <mergeCell ref="C10:K10"/>
    <mergeCell ref="C13:K13"/>
    <mergeCell ref="C18:K18"/>
    <mergeCell ref="C21:K21"/>
    <mergeCell ref="C25:K25"/>
    <mergeCell ref="B1:C1"/>
    <mergeCell ref="B2:K2"/>
    <mergeCell ref="B3:K3"/>
    <mergeCell ref="B5:B7"/>
    <mergeCell ref="C5:C7"/>
    <mergeCell ref="E5:E7"/>
    <mergeCell ref="F5:G5"/>
    <mergeCell ref="H5:J5"/>
    <mergeCell ref="K5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pk-feu</cp:lastModifiedBy>
  <dcterms:created xsi:type="dcterms:W3CDTF">2017-04-13T08:08:21Z</dcterms:created>
  <dcterms:modified xsi:type="dcterms:W3CDTF">2017-05-12T08:12:41Z</dcterms:modified>
  <cp:category/>
  <cp:version/>
  <cp:contentType/>
  <cp:contentStatus/>
</cp:coreProperties>
</file>